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D30" i="1"/>
  <c r="E30" i="1"/>
  <c r="F30" i="1"/>
  <c r="G30" i="1"/>
  <c r="H30" i="1"/>
  <c r="C30" i="1"/>
  <c r="D34" i="1"/>
  <c r="E34" i="1"/>
  <c r="F34" i="1"/>
  <c r="G34" i="1"/>
  <c r="H34" i="1"/>
  <c r="C33" i="1"/>
  <c r="C31" i="1"/>
  <c r="C32" i="1" s="1"/>
  <c r="C29" i="1"/>
  <c r="C10" i="1"/>
  <c r="C11" i="1"/>
  <c r="D28" i="1"/>
  <c r="E28" i="1"/>
  <c r="F28" i="1"/>
  <c r="C27" i="1"/>
  <c r="H23" i="1"/>
  <c r="H25" i="1"/>
  <c r="D25" i="1"/>
  <c r="H28" i="1"/>
  <c r="G28" i="1"/>
  <c r="F18" i="1"/>
  <c r="E16" i="1"/>
  <c r="D14" i="1"/>
  <c r="H14" i="1"/>
  <c r="H19" i="1"/>
  <c r="G19" i="1"/>
  <c r="G21" i="1" s="1"/>
  <c r="F19" i="1"/>
  <c r="F23" i="1" s="1"/>
  <c r="E19" i="1"/>
  <c r="E21" i="1" s="1"/>
  <c r="D19" i="1"/>
  <c r="D21" i="1" s="1"/>
  <c r="H12" i="1"/>
  <c r="H16" i="1" s="1"/>
  <c r="G12" i="1"/>
  <c r="G14" i="1" s="1"/>
  <c r="F12" i="1"/>
  <c r="F16" i="1" s="1"/>
  <c r="E12" i="1"/>
  <c r="E18" i="1" s="1"/>
  <c r="D12" i="1"/>
  <c r="D16" i="1" s="1"/>
  <c r="C24" i="1"/>
  <c r="C22" i="1"/>
  <c r="C20" i="1"/>
  <c r="C17" i="1"/>
  <c r="C15" i="1"/>
  <c r="C13" i="1"/>
  <c r="C25" i="1" l="1"/>
  <c r="F14" i="1"/>
  <c r="G16" i="1"/>
  <c r="H18" i="1"/>
  <c r="D18" i="1"/>
  <c r="G25" i="1"/>
  <c r="G23" i="1"/>
  <c r="C19" i="1"/>
  <c r="E14" i="1"/>
  <c r="G18" i="1"/>
  <c r="F21" i="1"/>
  <c r="D23" i="1"/>
  <c r="F25" i="1"/>
  <c r="C12" i="1"/>
  <c r="C18" i="1" s="1"/>
  <c r="E25" i="1"/>
  <c r="E23" i="1"/>
  <c r="C26" i="1"/>
  <c r="C16" i="1"/>
  <c r="H21" i="1"/>
  <c r="C28" i="1" l="1"/>
  <c r="C34" i="1"/>
  <c r="C14" i="1"/>
  <c r="C21" i="1"/>
  <c r="C23" i="1"/>
</calcChain>
</file>

<file path=xl/sharedStrings.xml><?xml version="1.0" encoding="utf-8"?>
<sst xmlns="http://schemas.openxmlformats.org/spreadsheetml/2006/main" count="50" uniqueCount="42">
  <si>
    <t>PHÒNG GDĐT PHÚ GIÁO</t>
  </si>
  <si>
    <t>TRƯỜNG TH VĨNH HÒA B</t>
  </si>
  <si>
    <t>THÔNG BÁO</t>
  </si>
  <si>
    <t>Công khai thông tin chất lượng giáo dục tiểu học thực tế, năm học 2018-2019</t>
  </si>
  <si>
    <t>(tính đến 31/5/2019)</t>
  </si>
  <si>
    <t>STT</t>
  </si>
  <si>
    <t>Nội dung</t>
  </si>
  <si>
    <t>Tổng số</t>
  </si>
  <si>
    <t>Chia ra theo khối lớp</t>
  </si>
  <si>
    <t>Lớp 1</t>
  </si>
  <si>
    <t>Lớp 2</t>
  </si>
  <si>
    <t>Lớp 3</t>
  </si>
  <si>
    <t>Lớp 4</t>
  </si>
  <si>
    <t>Lớp 5</t>
  </si>
  <si>
    <t>I</t>
  </si>
  <si>
    <t>Tổng số học sinh</t>
  </si>
  <si>
    <t>II</t>
  </si>
  <si>
    <t>Số học sinh học 2 buổi/ngày</t>
  </si>
  <si>
    <t>III</t>
  </si>
  <si>
    <t>Số học sinh chia theo năng lực, phẩm chất</t>
  </si>
  <si>
    <t>Tốt</t>
  </si>
  <si>
    <t>(tỷ lệ so với tổng số)</t>
  </si>
  <si>
    <t>Đạt</t>
  </si>
  <si>
    <t>Cần cố gắng</t>
  </si>
  <si>
    <t>IV</t>
  </si>
  <si>
    <t>Số học sinh chia theo kết quả học tập</t>
  </si>
  <si>
    <t>Hoàn thành tốt</t>
  </si>
  <si>
    <t>Hoàn thành</t>
  </si>
  <si>
    <t>Chưa hoàn thành</t>
  </si>
  <si>
    <t>V</t>
  </si>
  <si>
    <t>Tổng hợp kết quả cuối năm</t>
  </si>
  <si>
    <t>Lên lớp</t>
  </si>
  <si>
    <t>a</t>
  </si>
  <si>
    <t>b</t>
  </si>
  <si>
    <t>HS được cấp trên khen thưởng</t>
  </si>
  <si>
    <t xml:space="preserve"> (tỷ lệ so với tổng số)</t>
  </si>
  <si>
    <r>
      <rPr>
        <i/>
        <sz val="12"/>
        <color theme="1"/>
        <rFont val="Times New Roman"/>
        <family val="1"/>
      </rPr>
      <t>Trong đó:</t>
    </r>
    <r>
      <rPr>
        <sz val="12"/>
        <color theme="1"/>
        <rFont val="Times New Roman"/>
        <family val="1"/>
      </rPr>
      <t xml:space="preserve">
HS được khen thưởng cấp trường</t>
    </r>
  </si>
  <si>
    <t>Kiểm tra lại trong hè</t>
  </si>
  <si>
    <t>Vĩnh Hòa, ngày 13 tháng 6 năm 2019</t>
  </si>
  <si>
    <t>Thủ trưởng đơn vị</t>
  </si>
  <si>
    <t>Vi Văn Khởi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</si>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</sst>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\(0.0\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vertical="center" wrapText="1"/>
    </xf>
    <xf numFmtId="171" fontId="5" fillId="2" borderId="27" xfId="0" applyNumberFormat="1" applyFont="1" applyFill="1" applyBorder="1" applyAlignment="1">
      <alignment horizontal="center" vertical="center" wrapText="1"/>
    </xf>
    <xf numFmtId="171" fontId="5" fillId="2" borderId="28" xfId="0" applyNumberFormat="1" applyFont="1" applyFill="1" applyBorder="1" applyAlignment="1">
      <alignment horizontal="center" vertical="center" wrapText="1"/>
    </xf>
    <xf numFmtId="171" fontId="5" fillId="2" borderId="29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71" fontId="10" fillId="2" borderId="27" xfId="0" applyNumberFormat="1" applyFont="1" applyFill="1" applyBorder="1" applyAlignment="1">
      <alignment horizontal="center" vertical="center" wrapText="1"/>
    </xf>
    <xf numFmtId="171" fontId="10" fillId="2" borderId="28" xfId="0" applyNumberFormat="1" applyFont="1" applyFill="1" applyBorder="1" applyAlignment="1">
      <alignment horizontal="center" vertical="center" wrapText="1"/>
    </xf>
    <xf numFmtId="171" fontId="10" fillId="2" borderId="29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171" fontId="5" fillId="2" borderId="30" xfId="0" applyNumberFormat="1" applyFont="1" applyFill="1" applyBorder="1" applyAlignment="1">
      <alignment horizontal="center" vertical="center" wrapText="1"/>
    </xf>
    <xf numFmtId="171" fontId="5" fillId="2" borderId="31" xfId="0" applyNumberFormat="1" applyFont="1" applyFill="1" applyBorder="1" applyAlignment="1">
      <alignment horizontal="center" vertical="center" wrapText="1"/>
    </xf>
    <xf numFmtId="171" fontId="5" fillId="2" borderId="3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0</xdr:rowOff>
    </xdr:from>
    <xdr:to>
      <xdr:col>8</xdr:col>
      <xdr:colOff>0</xdr:colOff>
      <xdr:row>2</xdr:row>
      <xdr:rowOff>38100</xdr:rowOff>
    </xdr:to>
    <xdr:sp macro="" textlink="">
      <xdr:nvSpPr>
        <xdr:cNvPr id="2" name="Rectangle 1"/>
        <xdr:cNvSpPr/>
      </xdr:nvSpPr>
      <xdr:spPr>
        <a:xfrm>
          <a:off x="6104255" y="83185"/>
          <a:ext cx="1400175" cy="4381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vi-VN" sz="1200" b="1">
              <a:effectLst/>
              <a:latin typeface="Times New Roman"/>
              <a:ea typeface="Times New Roman"/>
            </a:rPr>
            <a:t>Biểu mẫu 06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1</xdr:col>
      <xdr:colOff>57150</xdr:colOff>
      <xdr:row>1</xdr:row>
      <xdr:rowOff>190500</xdr:rowOff>
    </xdr:from>
    <xdr:to>
      <xdr:col>1</xdr:col>
      <xdr:colOff>933450</xdr:colOff>
      <xdr:row>1</xdr:row>
      <xdr:rowOff>190500</xdr:rowOff>
    </xdr:to>
    <xdr:cxnSp macro="">
      <xdr:nvCxnSpPr>
        <xdr:cNvPr id="3" name="Straight Connector 2"/>
        <xdr:cNvCxnSpPr/>
      </xdr:nvCxnSpPr>
      <xdr:spPr>
        <a:xfrm>
          <a:off x="419100" y="390525"/>
          <a:ext cx="876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31" workbookViewId="0">
      <selection activeCell="K43" sqref="K43"/>
    </sheetView>
  </sheetViews>
  <sheetFormatPr defaultRowHeight="15" x14ac:dyDescent="0.25"/>
  <cols>
    <col min="1" max="1" width="5.42578125" customWidth="1"/>
    <col min="2" max="2" width="35.85546875" customWidth="1"/>
    <col min="3" max="3" width="9.7109375" customWidth="1"/>
    <col min="4" max="4" width="8.28515625" customWidth="1"/>
    <col min="5" max="6" width="8.42578125" customWidth="1"/>
    <col min="7" max="7" width="8.7109375" customWidth="1"/>
    <col min="8" max="8" width="8.140625" customWidth="1"/>
  </cols>
  <sheetData>
    <row r="1" spans="1:8" ht="15.75" x14ac:dyDescent="0.25">
      <c r="A1" s="1" t="s">
        <v>0</v>
      </c>
    </row>
    <row r="2" spans="1:8" ht="15.75" x14ac:dyDescent="0.25">
      <c r="A2" s="2" t="s">
        <v>1</v>
      </c>
    </row>
    <row r="3" spans="1:8" ht="15.75" x14ac:dyDescent="0.25">
      <c r="A3" s="2"/>
    </row>
    <row r="4" spans="1:8" ht="15.75" x14ac:dyDescent="0.25">
      <c r="A4" s="22" t="s">
        <v>2</v>
      </c>
      <c r="B4" s="22"/>
      <c r="C4" s="22"/>
      <c r="D4" s="22"/>
      <c r="E4" s="22"/>
      <c r="F4" s="22"/>
      <c r="G4" s="22"/>
      <c r="H4" s="22"/>
    </row>
    <row r="5" spans="1:8" ht="16.5" x14ac:dyDescent="0.25">
      <c r="A5" s="23" t="s">
        <v>3</v>
      </c>
      <c r="B5" s="23"/>
      <c r="C5" s="23"/>
      <c r="D5" s="23"/>
      <c r="E5" s="23"/>
      <c r="F5" s="23"/>
      <c r="G5" s="23"/>
      <c r="H5" s="23"/>
    </row>
    <row r="6" spans="1:8" ht="16.5" x14ac:dyDescent="0.25">
      <c r="A6" s="23" t="s">
        <v>4</v>
      </c>
      <c r="B6" s="23"/>
      <c r="C6" s="23"/>
      <c r="D6" s="23"/>
      <c r="E6" s="23"/>
      <c r="F6" s="23"/>
      <c r="G6" s="23"/>
      <c r="H6" s="23"/>
    </row>
    <row r="7" spans="1:8" ht="16.5" thickBot="1" x14ac:dyDescent="0.3">
      <c r="A7" s="3"/>
    </row>
    <row r="8" spans="1:8" ht="15.75" x14ac:dyDescent="0.25">
      <c r="A8" s="27" t="s">
        <v>5</v>
      </c>
      <c r="B8" s="29" t="s">
        <v>6</v>
      </c>
      <c r="C8" s="29" t="s">
        <v>7</v>
      </c>
      <c r="D8" s="33" t="s">
        <v>8</v>
      </c>
      <c r="E8" s="31"/>
      <c r="F8" s="31"/>
      <c r="G8" s="31"/>
      <c r="H8" s="32"/>
    </row>
    <row r="9" spans="1:8" ht="16.5" thickBot="1" x14ac:dyDescent="0.3">
      <c r="A9" s="28"/>
      <c r="B9" s="30"/>
      <c r="C9" s="30"/>
      <c r="D9" s="34" t="s">
        <v>9</v>
      </c>
      <c r="E9" s="12" t="s">
        <v>10</v>
      </c>
      <c r="F9" s="12" t="s">
        <v>11</v>
      </c>
      <c r="G9" s="12" t="s">
        <v>12</v>
      </c>
      <c r="H9" s="13" t="s">
        <v>13</v>
      </c>
    </row>
    <row r="10" spans="1:8" ht="15.75" x14ac:dyDescent="0.25">
      <c r="A10" s="15" t="s">
        <v>14</v>
      </c>
      <c r="B10" s="17" t="s">
        <v>15</v>
      </c>
      <c r="C10" s="53">
        <f>SUM(D10:H10)</f>
        <v>552</v>
      </c>
      <c r="D10" s="35">
        <v>141</v>
      </c>
      <c r="E10" s="9">
        <v>110</v>
      </c>
      <c r="F10" s="9">
        <v>82</v>
      </c>
      <c r="G10" s="9">
        <v>101</v>
      </c>
      <c r="H10" s="10">
        <v>118</v>
      </c>
    </row>
    <row r="11" spans="1:8" ht="15.75" x14ac:dyDescent="0.25">
      <c r="A11" s="16" t="s">
        <v>16</v>
      </c>
      <c r="B11" s="18" t="s">
        <v>17</v>
      </c>
      <c r="C11" s="53">
        <f>SUM(D11:H11)</f>
        <v>552</v>
      </c>
      <c r="D11" s="36">
        <v>141</v>
      </c>
      <c r="E11" s="5">
        <v>110</v>
      </c>
      <c r="F11" s="5">
        <v>82</v>
      </c>
      <c r="G11" s="5">
        <v>101</v>
      </c>
      <c r="H11" s="6">
        <v>118</v>
      </c>
    </row>
    <row r="12" spans="1:8" ht="28.5" x14ac:dyDescent="0.25">
      <c r="A12" s="16" t="s">
        <v>18</v>
      </c>
      <c r="B12" s="19" t="s">
        <v>19</v>
      </c>
      <c r="C12" s="14">
        <f>SUM(D12:H12)</f>
        <v>554</v>
      </c>
      <c r="D12" s="37">
        <f>D13+D15+D17</f>
        <v>142</v>
      </c>
      <c r="E12" s="7">
        <f>E13+E15+E17</f>
        <v>110</v>
      </c>
      <c r="F12" s="7">
        <f>F13+F15+F17</f>
        <v>83</v>
      </c>
      <c r="G12" s="7">
        <f>G13+G15+G17</f>
        <v>101</v>
      </c>
      <c r="H12" s="8">
        <f>H13+H15+H17</f>
        <v>118</v>
      </c>
    </row>
    <row r="13" spans="1:8" ht="15.75" customHeight="1" x14ac:dyDescent="0.25">
      <c r="A13" s="25">
        <v>1</v>
      </c>
      <c r="B13" s="54" t="s">
        <v>20</v>
      </c>
      <c r="C13" s="38">
        <f>D13+E13+F13+G13+H13</f>
        <v>266</v>
      </c>
      <c r="D13" s="39">
        <v>88</v>
      </c>
      <c r="E13" s="40">
        <v>54</v>
      </c>
      <c r="F13" s="40">
        <v>33</v>
      </c>
      <c r="G13" s="40">
        <v>46</v>
      </c>
      <c r="H13" s="41">
        <v>45</v>
      </c>
    </row>
    <row r="14" spans="1:8" ht="15.75" x14ac:dyDescent="0.25">
      <c r="A14" s="25"/>
      <c r="B14" s="42" t="s">
        <v>21</v>
      </c>
      <c r="C14" s="43">
        <f>C13/C12*100</f>
        <v>48.014440433212997</v>
      </c>
      <c r="D14" s="43">
        <f t="shared" ref="D14:H14" si="0">D13/D12*100</f>
        <v>61.971830985915489</v>
      </c>
      <c r="E14" s="44">
        <f t="shared" si="0"/>
        <v>49.090909090909093</v>
      </c>
      <c r="F14" s="44">
        <f t="shared" si="0"/>
        <v>39.75903614457831</v>
      </c>
      <c r="G14" s="44">
        <f t="shared" si="0"/>
        <v>45.544554455445549</v>
      </c>
      <c r="H14" s="45">
        <f t="shared" si="0"/>
        <v>38.135593220338983</v>
      </c>
    </row>
    <row r="15" spans="1:8" ht="15.75" customHeight="1" x14ac:dyDescent="0.25">
      <c r="A15" s="25">
        <v>2</v>
      </c>
      <c r="B15" s="54" t="s">
        <v>22</v>
      </c>
      <c r="C15" s="38">
        <f>D15+E15+F15+G15+H15</f>
        <v>283</v>
      </c>
      <c r="D15" s="39">
        <v>52</v>
      </c>
      <c r="E15" s="40">
        <v>55</v>
      </c>
      <c r="F15" s="40">
        <v>48</v>
      </c>
      <c r="G15" s="40">
        <v>55</v>
      </c>
      <c r="H15" s="41">
        <v>73</v>
      </c>
    </row>
    <row r="16" spans="1:8" ht="15.75" x14ac:dyDescent="0.25">
      <c r="A16" s="25"/>
      <c r="B16" s="42" t="s">
        <v>21</v>
      </c>
      <c r="C16" s="43">
        <f>C15/C12*100</f>
        <v>51.08303249097473</v>
      </c>
      <c r="D16" s="43">
        <f t="shared" ref="D16:H16" si="1">D15/D12*100</f>
        <v>36.619718309859159</v>
      </c>
      <c r="E16" s="44">
        <f t="shared" si="1"/>
        <v>50</v>
      </c>
      <c r="F16" s="44">
        <f t="shared" si="1"/>
        <v>57.831325301204814</v>
      </c>
      <c r="G16" s="44">
        <f t="shared" si="1"/>
        <v>54.455445544554458</v>
      </c>
      <c r="H16" s="45">
        <f t="shared" si="1"/>
        <v>61.864406779661017</v>
      </c>
    </row>
    <row r="17" spans="1:8" ht="15.75" x14ac:dyDescent="0.25">
      <c r="A17" s="25">
        <v>3</v>
      </c>
      <c r="B17" s="54" t="s">
        <v>23</v>
      </c>
      <c r="C17" s="46">
        <f>D17+E17+F17+G17+H17</f>
        <v>5</v>
      </c>
      <c r="D17" s="47">
        <v>2</v>
      </c>
      <c r="E17" s="48">
        <v>1</v>
      </c>
      <c r="F17" s="48">
        <v>2</v>
      </c>
      <c r="G17" s="48">
        <v>0</v>
      </c>
      <c r="H17" s="49">
        <v>0</v>
      </c>
    </row>
    <row r="18" spans="1:8" ht="15.75" x14ac:dyDescent="0.25">
      <c r="A18" s="25"/>
      <c r="B18" s="42" t="s">
        <v>21</v>
      </c>
      <c r="C18" s="50">
        <f>C17/C12*100</f>
        <v>0.90252707581227432</v>
      </c>
      <c r="D18" s="50">
        <f t="shared" ref="D18:H18" si="2">D17/D12*100</f>
        <v>1.4084507042253522</v>
      </c>
      <c r="E18" s="51">
        <f t="shared" si="2"/>
        <v>0.90909090909090906</v>
      </c>
      <c r="F18" s="51">
        <f t="shared" si="2"/>
        <v>2.4096385542168677</v>
      </c>
      <c r="G18" s="51">
        <f t="shared" si="2"/>
        <v>0</v>
      </c>
      <c r="H18" s="52">
        <f t="shared" si="2"/>
        <v>0</v>
      </c>
    </row>
    <row r="19" spans="1:8" ht="31.5" x14ac:dyDescent="0.25">
      <c r="A19" s="16" t="s">
        <v>24</v>
      </c>
      <c r="B19" s="18" t="s">
        <v>25</v>
      </c>
      <c r="C19" s="14">
        <f>SUM(D19:H19)</f>
        <v>552</v>
      </c>
      <c r="D19" s="37">
        <f>D20+D22+D24</f>
        <v>141</v>
      </c>
      <c r="E19" s="7">
        <f>E20+E22+E24</f>
        <v>110</v>
      </c>
      <c r="F19" s="7">
        <f>F20+F22+F24</f>
        <v>82</v>
      </c>
      <c r="G19" s="7">
        <f>G20+G22+G24</f>
        <v>101</v>
      </c>
      <c r="H19" s="8">
        <f>H20+H22+H24</f>
        <v>118</v>
      </c>
    </row>
    <row r="20" spans="1:8" ht="15.75" x14ac:dyDescent="0.25">
      <c r="A20" s="25">
        <v>1</v>
      </c>
      <c r="B20" s="54" t="s">
        <v>26</v>
      </c>
      <c r="C20" s="38">
        <f>D20+E20+F20+G20+H20</f>
        <v>152</v>
      </c>
      <c r="D20" s="39">
        <v>47</v>
      </c>
      <c r="E20" s="40">
        <v>33</v>
      </c>
      <c r="F20" s="40">
        <v>22</v>
      </c>
      <c r="G20" s="40">
        <v>17</v>
      </c>
      <c r="H20" s="41">
        <v>33</v>
      </c>
    </row>
    <row r="21" spans="1:8" ht="15.75" x14ac:dyDescent="0.25">
      <c r="A21" s="25"/>
      <c r="B21" s="42" t="s">
        <v>21</v>
      </c>
      <c r="C21" s="43">
        <f>C20/C19*100</f>
        <v>27.536231884057973</v>
      </c>
      <c r="D21" s="43">
        <f t="shared" ref="D21" si="3">D20/D19*100</f>
        <v>33.333333333333329</v>
      </c>
      <c r="E21" s="44">
        <f t="shared" ref="E21" si="4">E20/E19*100</f>
        <v>30</v>
      </c>
      <c r="F21" s="44">
        <f t="shared" ref="F21" si="5">F20/F19*100</f>
        <v>26.829268292682929</v>
      </c>
      <c r="G21" s="44">
        <f t="shared" ref="G21" si="6">G20/G19*100</f>
        <v>16.831683168316832</v>
      </c>
      <c r="H21" s="45">
        <f t="shared" ref="H21" si="7">H20/H19*100</f>
        <v>27.966101694915253</v>
      </c>
    </row>
    <row r="22" spans="1:8" ht="15.75" x14ac:dyDescent="0.25">
      <c r="A22" s="25">
        <v>2</v>
      </c>
      <c r="B22" s="54" t="s">
        <v>27</v>
      </c>
      <c r="C22" s="38">
        <f>D22+E22+F22+G22+H22</f>
        <v>395</v>
      </c>
      <c r="D22" s="39">
        <v>92</v>
      </c>
      <c r="E22" s="40">
        <v>76</v>
      </c>
      <c r="F22" s="40">
        <v>58</v>
      </c>
      <c r="G22" s="40">
        <v>84</v>
      </c>
      <c r="H22" s="41">
        <v>85</v>
      </c>
    </row>
    <row r="23" spans="1:8" ht="15.75" customHeight="1" x14ac:dyDescent="0.25">
      <c r="A23" s="25"/>
      <c r="B23" s="42" t="s">
        <v>21</v>
      </c>
      <c r="C23" s="43">
        <f>C22/C19*100</f>
        <v>71.55797101449275</v>
      </c>
      <c r="D23" s="50">
        <f>D22/D19*100</f>
        <v>65.248226950354621</v>
      </c>
      <c r="E23" s="51">
        <f>E22/E19*100</f>
        <v>69.090909090909093</v>
      </c>
      <c r="F23" s="51">
        <f t="shared" ref="F23:G23" si="8">F22/F19*100</f>
        <v>70.731707317073173</v>
      </c>
      <c r="G23" s="51">
        <f t="shared" si="8"/>
        <v>83.168316831683171</v>
      </c>
      <c r="H23" s="52">
        <f>H22/H19*100</f>
        <v>72.033898305084747</v>
      </c>
    </row>
    <row r="24" spans="1:8" ht="15.75" x14ac:dyDescent="0.25">
      <c r="A24" s="25">
        <v>3</v>
      </c>
      <c r="B24" s="54" t="s">
        <v>28</v>
      </c>
      <c r="C24" s="38">
        <f>D24+E24+F24+G24+H24</f>
        <v>5</v>
      </c>
      <c r="D24" s="47">
        <v>2</v>
      </c>
      <c r="E24" s="48">
        <v>1</v>
      </c>
      <c r="F24" s="48">
        <v>2</v>
      </c>
      <c r="G24" s="48">
        <v>0</v>
      </c>
      <c r="H24" s="49">
        <v>0</v>
      </c>
    </row>
    <row r="25" spans="1:8" ht="15.75" x14ac:dyDescent="0.25">
      <c r="A25" s="25"/>
      <c r="B25" s="42" t="s">
        <v>21</v>
      </c>
      <c r="C25" s="43">
        <f>C24/C19*100</f>
        <v>0.90579710144927539</v>
      </c>
      <c r="D25" s="43">
        <f>D24/D19*100</f>
        <v>1.4184397163120568</v>
      </c>
      <c r="E25" s="44">
        <f>E24/E19*100</f>
        <v>0.90909090909090906</v>
      </c>
      <c r="F25" s="44">
        <f t="shared" ref="F25:G25" si="9">F24/F19*100</f>
        <v>2.4390243902439024</v>
      </c>
      <c r="G25" s="44">
        <f t="shared" si="9"/>
        <v>0</v>
      </c>
      <c r="H25" s="45">
        <f>H24/H19*100</f>
        <v>0</v>
      </c>
    </row>
    <row r="26" spans="1:8" ht="15.75" x14ac:dyDescent="0.25">
      <c r="A26" s="16" t="s">
        <v>29</v>
      </c>
      <c r="B26" s="18" t="s">
        <v>30</v>
      </c>
      <c r="C26" s="14">
        <f>SUM(D26:H26)</f>
        <v>552</v>
      </c>
      <c r="D26" s="37">
        <v>141</v>
      </c>
      <c r="E26" s="7">
        <v>110</v>
      </c>
      <c r="F26" s="7">
        <v>82</v>
      </c>
      <c r="G26" s="7">
        <v>101</v>
      </c>
      <c r="H26" s="8">
        <v>118</v>
      </c>
    </row>
    <row r="27" spans="1:8" ht="15.75" customHeight="1" x14ac:dyDescent="0.25">
      <c r="A27" s="25">
        <v>1</v>
      </c>
      <c r="B27" s="54" t="s">
        <v>31</v>
      </c>
      <c r="C27" s="38">
        <f>D27+E27+F27+G27+H27</f>
        <v>547</v>
      </c>
      <c r="D27" s="47">
        <v>139</v>
      </c>
      <c r="E27" s="48">
        <v>109</v>
      </c>
      <c r="F27" s="48">
        <v>80</v>
      </c>
      <c r="G27" s="48">
        <v>101</v>
      </c>
      <c r="H27" s="49">
        <v>118</v>
      </c>
    </row>
    <row r="28" spans="1:8" ht="15.75" customHeight="1" x14ac:dyDescent="0.25">
      <c r="A28" s="25"/>
      <c r="B28" s="42" t="s">
        <v>21</v>
      </c>
      <c r="C28" s="43">
        <f>C27/C26*100</f>
        <v>99.094202898550719</v>
      </c>
      <c r="D28" s="43">
        <f t="shared" ref="D28:H28" si="10">D27/D26*100</f>
        <v>98.581560283687935</v>
      </c>
      <c r="E28" s="44">
        <f t="shared" si="10"/>
        <v>99.090909090909093</v>
      </c>
      <c r="F28" s="44">
        <f t="shared" si="10"/>
        <v>97.560975609756099</v>
      </c>
      <c r="G28" s="44">
        <f t="shared" si="10"/>
        <v>100</v>
      </c>
      <c r="H28" s="45">
        <f t="shared" si="10"/>
        <v>100</v>
      </c>
    </row>
    <row r="29" spans="1:8" ht="31.5" x14ac:dyDescent="0.25">
      <c r="A29" s="25" t="s">
        <v>32</v>
      </c>
      <c r="B29" s="54" t="s">
        <v>36</v>
      </c>
      <c r="C29" s="38">
        <f>D29+E29+F29+G29+H29</f>
        <v>191</v>
      </c>
      <c r="D29" s="47">
        <v>59</v>
      </c>
      <c r="E29" s="48">
        <v>41</v>
      </c>
      <c r="F29" s="48">
        <v>27</v>
      </c>
      <c r="G29" s="48">
        <v>21</v>
      </c>
      <c r="H29" s="49">
        <v>43</v>
      </c>
    </row>
    <row r="30" spans="1:8" ht="15.75" x14ac:dyDescent="0.25">
      <c r="A30" s="25"/>
      <c r="B30" s="42" t="s">
        <v>35</v>
      </c>
      <c r="C30" s="43">
        <f>C29/C26*100</f>
        <v>34.60144927536232</v>
      </c>
      <c r="D30" s="43">
        <f t="shared" ref="D30:H30" si="11">D29/D26*100</f>
        <v>41.843971631205676</v>
      </c>
      <c r="E30" s="44">
        <f t="shared" si="11"/>
        <v>37.272727272727273</v>
      </c>
      <c r="F30" s="44">
        <f t="shared" si="11"/>
        <v>32.926829268292686</v>
      </c>
      <c r="G30" s="44">
        <f t="shared" si="11"/>
        <v>20.792079207920793</v>
      </c>
      <c r="H30" s="45">
        <f t="shared" si="11"/>
        <v>36.440677966101696</v>
      </c>
    </row>
    <row r="31" spans="1:8" ht="15.75" x14ac:dyDescent="0.25">
      <c r="A31" s="25" t="s">
        <v>33</v>
      </c>
      <c r="B31" s="54" t="s">
        <v>34</v>
      </c>
      <c r="C31" s="38">
        <f>D31+E31+F31+G31+H31</f>
        <v>20</v>
      </c>
      <c r="D31" s="47">
        <v>0</v>
      </c>
      <c r="E31" s="48">
        <v>0</v>
      </c>
      <c r="F31" s="48">
        <v>0</v>
      </c>
      <c r="G31" s="48">
        <v>3</v>
      </c>
      <c r="H31" s="49">
        <v>17</v>
      </c>
    </row>
    <row r="32" spans="1:8" ht="15.75" x14ac:dyDescent="0.25">
      <c r="A32" s="25"/>
      <c r="B32" s="42" t="s">
        <v>21</v>
      </c>
      <c r="C32" s="43">
        <f>C31/C26*100</f>
        <v>3.6231884057971016</v>
      </c>
      <c r="D32" s="43">
        <f t="shared" ref="D32:H32" si="12">D31/D26*100</f>
        <v>0</v>
      </c>
      <c r="E32" s="44">
        <f t="shared" si="12"/>
        <v>0</v>
      </c>
      <c r="F32" s="44">
        <f t="shared" si="12"/>
        <v>0</v>
      </c>
      <c r="G32" s="44">
        <f t="shared" si="12"/>
        <v>2.9702970297029703</v>
      </c>
      <c r="H32" s="45">
        <f t="shared" si="12"/>
        <v>14.40677966101695</v>
      </c>
    </row>
    <row r="33" spans="1:8" ht="15.75" customHeight="1" x14ac:dyDescent="0.25">
      <c r="A33" s="25">
        <v>2</v>
      </c>
      <c r="B33" s="54" t="s">
        <v>37</v>
      </c>
      <c r="C33" s="38">
        <f>D33+E33+F33+G33+H33</f>
        <v>5</v>
      </c>
      <c r="D33" s="47">
        <v>2</v>
      </c>
      <c r="E33" s="48">
        <v>1</v>
      </c>
      <c r="F33" s="48">
        <v>2</v>
      </c>
      <c r="G33" s="48">
        <v>0</v>
      </c>
      <c r="H33" s="49">
        <v>0</v>
      </c>
    </row>
    <row r="34" spans="1:8" ht="16.5" thickBot="1" x14ac:dyDescent="0.3">
      <c r="A34" s="26"/>
      <c r="B34" s="42" t="s">
        <v>21</v>
      </c>
      <c r="C34" s="43">
        <f>C33/C26*100</f>
        <v>0.90579710144927539</v>
      </c>
      <c r="D34" s="55">
        <f t="shared" ref="D34:H34" si="13">D33/D26*100</f>
        <v>1.4184397163120568</v>
      </c>
      <c r="E34" s="56">
        <f t="shared" si="13"/>
        <v>0.90909090909090906</v>
      </c>
      <c r="F34" s="56">
        <f t="shared" si="13"/>
        <v>2.4390243902439024</v>
      </c>
      <c r="G34" s="56">
        <f t="shared" si="13"/>
        <v>0</v>
      </c>
      <c r="H34" s="57">
        <f t="shared" si="13"/>
        <v>0</v>
      </c>
    </row>
    <row r="35" spans="1:8" ht="15.75" customHeight="1" x14ac:dyDescent="0.25">
      <c r="A35" s="20"/>
      <c r="B35" s="20"/>
      <c r="C35" s="20"/>
      <c r="D35" s="24"/>
      <c r="E35" s="24"/>
      <c r="F35" s="24"/>
      <c r="G35" s="24"/>
      <c r="H35" s="24"/>
    </row>
    <row r="36" spans="1:8" ht="15.75" customHeight="1" x14ac:dyDescent="0.25">
      <c r="A36" s="21"/>
      <c r="B36" s="21"/>
      <c r="C36" s="21"/>
      <c r="E36" s="58"/>
      <c r="F36" s="60" t="s">
        <v>38</v>
      </c>
      <c r="G36" s="58"/>
      <c r="H36" s="58"/>
    </row>
    <row r="37" spans="1:8" ht="15.75" customHeight="1" x14ac:dyDescent="0.25">
      <c r="A37" s="21"/>
      <c r="B37" s="21"/>
      <c r="C37" s="21"/>
      <c r="E37" s="4"/>
      <c r="F37" s="11" t="s">
        <v>39</v>
      </c>
      <c r="G37" s="4"/>
      <c r="H37" s="4"/>
    </row>
    <row r="38" spans="1:8" ht="15.75" customHeight="1" x14ac:dyDescent="0.25">
      <c r="A38" s="21"/>
      <c r="B38" s="21"/>
      <c r="C38" s="21"/>
      <c r="E38" s="4"/>
      <c r="F38" s="3"/>
      <c r="G38" s="4"/>
      <c r="H38" s="4"/>
    </row>
    <row r="39" spans="1:8" ht="16.5" customHeight="1" x14ac:dyDescent="0.25">
      <c r="A39" s="21"/>
      <c r="B39" s="21"/>
      <c r="C39" s="21"/>
      <c r="E39" s="59"/>
      <c r="F39" s="62" t="s">
        <v>41</v>
      </c>
      <c r="G39" s="59"/>
      <c r="H39" s="59"/>
    </row>
    <row r="41" spans="1:8" ht="16.5" x14ac:dyDescent="0.25">
      <c r="F41" s="61" t="s">
        <v>40</v>
      </c>
    </row>
  </sheetData>
  <mergeCells count="20">
    <mergeCell ref="A8:A9"/>
    <mergeCell ref="B8:B9"/>
    <mergeCell ref="C8:C9"/>
    <mergeCell ref="D8:H8"/>
    <mergeCell ref="A13:A14"/>
    <mergeCell ref="A15:A16"/>
    <mergeCell ref="A20:A21"/>
    <mergeCell ref="A17:A18"/>
    <mergeCell ref="A27:A28"/>
    <mergeCell ref="A22:A23"/>
    <mergeCell ref="A24:A25"/>
    <mergeCell ref="A29:A30"/>
    <mergeCell ref="A31:A32"/>
    <mergeCell ref="A4:H4"/>
    <mergeCell ref="A5:H5"/>
    <mergeCell ref="A6:H6"/>
    <mergeCell ref="A35:A39"/>
    <mergeCell ref="B35:C39"/>
    <mergeCell ref="D35:H35"/>
    <mergeCell ref="A33:A34"/>
  </mergeCells>
  <pageMargins left="0.7" right="0.2" top="0.75" bottom="0.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2019-06-13T02:51:45Z</cp:lastPrinted>
  <dcterms:created xsi:type="dcterms:W3CDTF">2019-06-13T01:45:42Z</dcterms:created>
  <dcterms:modified xsi:type="dcterms:W3CDTF">2019-06-13T02:52:30Z</dcterms:modified>
</cp:coreProperties>
</file>