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19155" windowHeight="7635"/>
  </bookViews>
  <sheets>
    <sheet name="T9" sheetId="24" r:id="rId1"/>
    <sheet name="Sheet4" sheetId="4" r:id="rId2"/>
    <sheet name="Sheet5" sheetId="5" r:id="rId3"/>
  </sheets>
  <definedNames>
    <definedName name="chuong_phuluc3_name" localSheetId="0">'T9'!#REF!</definedName>
    <definedName name="chuong_phuluc3_name_name" localSheetId="0">'T9'!$A$8</definedName>
  </definedNames>
  <calcPr calcId="144525"/>
</workbook>
</file>

<file path=xl/calcChain.xml><?xml version="1.0" encoding="utf-8"?>
<calcChain xmlns="http://schemas.openxmlformats.org/spreadsheetml/2006/main">
  <c r="C20" i="24" l="1"/>
  <c r="F14" i="24"/>
  <c r="F13" i="24"/>
  <c r="F20" i="24" s="1"/>
  <c r="L11" i="24"/>
  <c r="L12" i="24"/>
  <c r="L13" i="24"/>
  <c r="L14" i="24"/>
  <c r="L15" i="24"/>
  <c r="L16" i="24"/>
  <c r="L17" i="24"/>
  <c r="L18" i="24"/>
  <c r="L19" i="24"/>
  <c r="L20" i="24"/>
  <c r="L21" i="24"/>
  <c r="L22" i="24"/>
  <c r="L10" i="24"/>
  <c r="L23" i="24" s="1"/>
  <c r="J23" i="24"/>
  <c r="C21" i="24" l="1"/>
</calcChain>
</file>

<file path=xl/sharedStrings.xml><?xml version="1.0" encoding="utf-8"?>
<sst xmlns="http://schemas.openxmlformats.org/spreadsheetml/2006/main" count="43" uniqueCount="43">
  <si>
    <t>Đơn vị tính: Đồng</t>
  </si>
  <si>
    <t>Tổng cộng:</t>
  </si>
  <si>
    <t>Mẫu CKQ 01</t>
  </si>
  <si>
    <t>- Địa chỉ: ấp Trảng Sắn, Vĩnh Hòa, Phú Giáo, Bình Dương</t>
  </si>
  <si>
    <t>Số tt</t>
  </si>
  <si>
    <t>Các khoản thu</t>
  </si>
  <si>
    <t>Số tiền thu</t>
  </si>
  <si>
    <t>Sử dụng nguồn thu</t>
  </si>
  <si>
    <t>Số tiền chi</t>
  </si>
  <si>
    <t>Stt</t>
  </si>
  <si>
    <t>Tồn quỹ cuối kỳ:</t>
  </si>
  <si>
    <t>Vi Văn Khởi</t>
  </si>
  <si>
    <t>Trưởng ban quản lý quỹ</t>
  </si>
  <si>
    <t>(Chủ tài khoản)</t>
  </si>
  <si>
    <t>- Số điện thoại (nếu có): 0274 3672 327</t>
  </si>
  <si>
    <t>QUYẾT TOÁN THU VÀ SỬ DỤNG NGUỒN THU NĂM HỌC 2020-2021 (THÁNG 9/2020)</t>
  </si>
  <si>
    <t>Phụ lục số 1</t>
  </si>
  <si>
    <r>
      <rPr>
        <u/>
        <sz val="12"/>
        <color theme="1"/>
        <rFont val="Times New Roman"/>
        <family val="1"/>
      </rPr>
      <t xml:space="preserve">Đơn vị công bố thông tin: </t>
    </r>
    <r>
      <rPr>
        <b/>
        <u/>
        <sz val="12"/>
        <color theme="1"/>
        <rFont val="Times New Roman"/>
        <family val="1"/>
      </rPr>
      <t>Trường TH Vĩnh Hòa B</t>
    </r>
  </si>
  <si>
    <r>
      <rPr>
        <sz val="12"/>
        <color theme="1"/>
        <rFont val="Times New Roman"/>
        <family val="1"/>
      </rPr>
      <t xml:space="preserve">- Tên Quỹ: </t>
    </r>
    <r>
      <rPr>
        <b/>
        <sz val="12"/>
        <color theme="1"/>
        <rFont val="Times New Roman"/>
        <family val="1"/>
      </rPr>
      <t xml:space="preserve"> Buổi 2</t>
    </r>
  </si>
  <si>
    <t>Tồn kỳ trước chuyển sang</t>
  </si>
  <si>
    <t>Thu tiền học buổi 2 tháng 9/2020</t>
  </si>
  <si>
    <t>Chi GV trực tiếp đứng lớp tháng 9/2020</t>
  </si>
  <si>
    <t>Chi công tác quản lý tháng 9/2020</t>
  </si>
  <si>
    <t>Thu Tháng 9/2020</t>
  </si>
  <si>
    <t>Lớp</t>
  </si>
  <si>
    <t>2/1</t>
  </si>
  <si>
    <t>2/2</t>
  </si>
  <si>
    <t>2/3</t>
  </si>
  <si>
    <t>2/4</t>
  </si>
  <si>
    <t>3/1</t>
  </si>
  <si>
    <t>3/2</t>
  </si>
  <si>
    <t>3/3</t>
  </si>
  <si>
    <t>3/4</t>
  </si>
  <si>
    <t>4/1</t>
  </si>
  <si>
    <t>4/2</t>
  </si>
  <si>
    <t>4/3</t>
  </si>
  <si>
    <t>5/1</t>
  </si>
  <si>
    <t>5/2</t>
  </si>
  <si>
    <t>Số HS</t>
  </si>
  <si>
    <t>Tiền 1 tháng</t>
  </si>
  <si>
    <t>TS tiền T9</t>
  </si>
  <si>
    <t>Tiền xét nghiệm mẫu nước</t>
  </si>
  <si>
    <t>Vĩnh Hòa, ngày 02 tháng 10 năm2020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</si>
</sst>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9" fillId="0" borderId="0"/>
    <xf numFmtId="0" fontId="11" fillId="0" borderId="0"/>
  </cellStyleXfs>
  <cellXfs count="47">
    <xf numFmtId="0" fontId="0" fillId="0" borderId="0" xfId="0"/>
    <xf numFmtId="164" fontId="4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5" fillId="0" borderId="0" xfId="0" quotePrefix="1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/>
    <xf numFmtId="164" fontId="5" fillId="0" borderId="0" xfId="1" applyNumberFormat="1" applyFont="1"/>
    <xf numFmtId="0" fontId="4" fillId="0" borderId="0" xfId="0" applyFont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8" fillId="0" borderId="0" xfId="1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164" fontId="8" fillId="0" borderId="0" xfId="1" applyNumberFormat="1" applyFont="1" applyAlignment="1">
      <alignment vertical="center" wrapText="1"/>
    </xf>
    <xf numFmtId="164" fontId="4" fillId="0" borderId="0" xfId="1" applyNumberFormat="1" applyFont="1" applyAlignment="1">
      <alignment vertical="center" wrapText="1"/>
    </xf>
    <xf numFmtId="0" fontId="5" fillId="0" borderId="1" xfId="0" applyFont="1" applyBorder="1"/>
    <xf numFmtId="3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" fontId="5" fillId="0" borderId="0" xfId="0" quotePrefix="1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16" fontId="5" fillId="0" borderId="1" xfId="0" quotePrefix="1" applyNumberFormat="1" applyFont="1" applyBorder="1" applyAlignment="1">
      <alignment horizontal="center"/>
    </xf>
    <xf numFmtId="0" fontId="4" fillId="0" borderId="1" xfId="0" applyFont="1" applyBorder="1"/>
    <xf numFmtId="164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/>
    <xf numFmtId="164" fontId="5" fillId="0" borderId="1" xfId="1" applyNumberFormat="1" applyFont="1" applyBorder="1" applyAlignment="1">
      <alignment wrapText="1"/>
    </xf>
    <xf numFmtId="164" fontId="4" fillId="0" borderId="1" xfId="1" applyNumberFormat="1" applyFont="1" applyBorder="1"/>
    <xf numFmtId="0" fontId="5" fillId="0" borderId="1" xfId="0" applyFont="1" applyBorder="1" applyAlignment="1">
      <alignment vertical="center"/>
    </xf>
    <xf numFmtId="0" fontId="10" fillId="0" borderId="1" xfId="3" applyFont="1" applyBorder="1"/>
    <xf numFmtId="3" fontId="10" fillId="0" borderId="1" xfId="3" applyNumberFormat="1" applyFont="1" applyBorder="1" applyAlignment="1">
      <alignment horizontal="right"/>
    </xf>
    <xf numFmtId="0" fontId="12" fillId="0" borderId="1" xfId="2" applyFont="1" applyBorder="1" applyAlignment="1">
      <alignment horizontal="left"/>
    </xf>
    <xf numFmtId="3" fontId="12" fillId="0" borderId="1" xfId="2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">
    <cellStyle name="Comma" xfId="1" builtinId="3"/>
    <cellStyle name="Normal" xfId="0" builtinId="0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6" workbookViewId="0">
      <selection activeCell="F25" sqref="F25"/>
    </sheetView>
  </sheetViews>
  <sheetFormatPr defaultRowHeight="15.75" x14ac:dyDescent="0.25"/>
  <cols>
    <col min="1" max="1" width="6.42578125" style="9" customWidth="1"/>
    <col min="2" max="2" width="40" style="9" customWidth="1"/>
    <col min="3" max="3" width="18" style="10" customWidth="1"/>
    <col min="4" max="4" width="5.140625" style="10" customWidth="1"/>
    <col min="5" max="5" width="48.7109375" style="10" customWidth="1"/>
    <col min="6" max="6" width="20.42578125" style="10" customWidth="1"/>
    <col min="7" max="8" width="9.140625" style="9"/>
    <col min="9" max="9" width="9.140625" style="31"/>
    <col min="10" max="10" width="8" style="9" customWidth="1"/>
    <col min="11" max="11" width="16" style="10" customWidth="1"/>
    <col min="12" max="12" width="18.7109375" style="10" customWidth="1"/>
    <col min="13" max="16384" width="9.140625" style="9"/>
  </cols>
  <sheetData>
    <row r="1" spans="1:12" x14ac:dyDescent="0.25">
      <c r="A1" s="3" t="s">
        <v>16</v>
      </c>
      <c r="F1" s="1" t="s">
        <v>2</v>
      </c>
    </row>
    <row r="2" spans="1:12" x14ac:dyDescent="0.25">
      <c r="A2" s="4"/>
      <c r="B2" s="4"/>
      <c r="C2" s="4"/>
      <c r="D2" s="4"/>
      <c r="E2" s="4"/>
      <c r="F2" s="4"/>
    </row>
    <row r="3" spans="1:12" x14ac:dyDescent="0.25">
      <c r="A3" s="5" t="s">
        <v>17</v>
      </c>
      <c r="B3" s="4"/>
      <c r="C3" s="4"/>
      <c r="D3" s="4"/>
      <c r="E3" s="4"/>
      <c r="F3" s="4"/>
    </row>
    <row r="4" spans="1:12" x14ac:dyDescent="0.25">
      <c r="A4" s="6" t="s">
        <v>18</v>
      </c>
      <c r="B4" s="11"/>
    </row>
    <row r="5" spans="1:12" x14ac:dyDescent="0.25">
      <c r="A5" s="7" t="s">
        <v>3</v>
      </c>
      <c r="B5" s="7"/>
    </row>
    <row r="6" spans="1:12" x14ac:dyDescent="0.25">
      <c r="A6" s="7" t="s">
        <v>14</v>
      </c>
      <c r="B6" s="7"/>
    </row>
    <row r="7" spans="1:12" x14ac:dyDescent="0.25">
      <c r="A7" s="7"/>
      <c r="B7" s="7"/>
      <c r="C7" s="12"/>
      <c r="D7" s="12"/>
      <c r="E7" s="13"/>
      <c r="F7" s="12"/>
    </row>
    <row r="8" spans="1:12" ht="18.75" x14ac:dyDescent="0.25">
      <c r="A8" s="45" t="s">
        <v>15</v>
      </c>
      <c r="B8" s="45"/>
      <c r="C8" s="45"/>
      <c r="D8" s="45"/>
      <c r="E8" s="45"/>
      <c r="F8" s="45"/>
      <c r="J8" s="9" t="s">
        <v>23</v>
      </c>
    </row>
    <row r="9" spans="1:12" x14ac:dyDescent="0.25">
      <c r="A9" s="46"/>
      <c r="B9" s="46"/>
      <c r="C9" s="46"/>
      <c r="D9" s="46"/>
      <c r="E9" s="46"/>
      <c r="F9" s="46"/>
      <c r="I9" s="33" t="s">
        <v>24</v>
      </c>
      <c r="J9" s="33" t="s">
        <v>38</v>
      </c>
      <c r="K9" s="36" t="s">
        <v>39</v>
      </c>
      <c r="L9" s="36" t="s">
        <v>40</v>
      </c>
    </row>
    <row r="10" spans="1:12" x14ac:dyDescent="0.25">
      <c r="F10" s="14" t="s">
        <v>0</v>
      </c>
      <c r="I10" s="34" t="s">
        <v>25</v>
      </c>
      <c r="J10" s="33">
        <v>27</v>
      </c>
      <c r="K10" s="37">
        <v>120000</v>
      </c>
      <c r="L10" s="37">
        <f>K10*J10</f>
        <v>3240000</v>
      </c>
    </row>
    <row r="11" spans="1:12" s="17" customFormat="1" x14ac:dyDescent="0.25">
      <c r="A11" s="15" t="s">
        <v>4</v>
      </c>
      <c r="B11" s="15" t="s">
        <v>5</v>
      </c>
      <c r="C11" s="16" t="s">
        <v>6</v>
      </c>
      <c r="D11" s="16" t="s">
        <v>9</v>
      </c>
      <c r="E11" s="16" t="s">
        <v>7</v>
      </c>
      <c r="F11" s="16" t="s">
        <v>8</v>
      </c>
      <c r="I11" s="34" t="s">
        <v>26</v>
      </c>
      <c r="J11" s="33">
        <v>27</v>
      </c>
      <c r="K11" s="37">
        <v>120000</v>
      </c>
      <c r="L11" s="37">
        <f t="shared" ref="L11:L22" si="0">K11*J11</f>
        <v>3240000</v>
      </c>
    </row>
    <row r="12" spans="1:12" x14ac:dyDescent="0.25">
      <c r="A12" s="18">
        <v>1</v>
      </c>
      <c r="B12" s="8" t="s">
        <v>19</v>
      </c>
      <c r="C12" s="30">
        <v>15038750</v>
      </c>
      <c r="D12" s="20"/>
      <c r="E12" s="20"/>
      <c r="F12" s="19"/>
      <c r="I12" s="34" t="s">
        <v>27</v>
      </c>
      <c r="J12" s="33">
        <v>24</v>
      </c>
      <c r="K12" s="37">
        <v>120000</v>
      </c>
      <c r="L12" s="37">
        <f t="shared" si="0"/>
        <v>2880000</v>
      </c>
    </row>
    <row r="13" spans="1:12" x14ac:dyDescent="0.25">
      <c r="A13" s="18">
        <v>2</v>
      </c>
      <c r="B13" s="8" t="s">
        <v>20</v>
      </c>
      <c r="C13" s="20">
        <v>46320000</v>
      </c>
      <c r="D13" s="38">
        <v>1</v>
      </c>
      <c r="E13" s="20" t="s">
        <v>21</v>
      </c>
      <c r="F13" s="19">
        <f>C13*80%</f>
        <v>37056000</v>
      </c>
      <c r="I13" s="34" t="s">
        <v>28</v>
      </c>
      <c r="J13" s="33">
        <v>28</v>
      </c>
      <c r="K13" s="37">
        <v>120000</v>
      </c>
      <c r="L13" s="37">
        <f t="shared" si="0"/>
        <v>3360000</v>
      </c>
    </row>
    <row r="14" spans="1:12" x14ac:dyDescent="0.25">
      <c r="A14" s="18"/>
      <c r="B14" s="8"/>
      <c r="C14" s="20"/>
      <c r="D14" s="38">
        <v>2</v>
      </c>
      <c r="E14" s="20" t="s">
        <v>22</v>
      </c>
      <c r="F14" s="19">
        <f>C13*5%</f>
        <v>2316000</v>
      </c>
      <c r="I14" s="34" t="s">
        <v>29</v>
      </c>
      <c r="J14" s="33">
        <v>29</v>
      </c>
      <c r="K14" s="37">
        <v>120000</v>
      </c>
      <c r="L14" s="37">
        <f t="shared" si="0"/>
        <v>3480000</v>
      </c>
    </row>
    <row r="15" spans="1:12" x14ac:dyDescent="0.25">
      <c r="A15" s="18"/>
      <c r="B15" s="8"/>
      <c r="C15" s="20"/>
      <c r="D15" s="38">
        <v>3</v>
      </c>
      <c r="E15" s="41" t="s">
        <v>41</v>
      </c>
      <c r="F15" s="42">
        <v>3089000</v>
      </c>
      <c r="I15" s="34" t="s">
        <v>30</v>
      </c>
      <c r="J15" s="33">
        <v>32</v>
      </c>
      <c r="K15" s="37">
        <v>120000</v>
      </c>
      <c r="L15" s="37">
        <f t="shared" si="0"/>
        <v>3840000</v>
      </c>
    </row>
    <row r="16" spans="1:12" s="3" customFormat="1" x14ac:dyDescent="0.25">
      <c r="A16" s="21"/>
      <c r="B16" s="21"/>
      <c r="C16" s="21"/>
      <c r="D16" s="38"/>
      <c r="E16" s="43"/>
      <c r="F16" s="44"/>
      <c r="I16" s="34" t="s">
        <v>31</v>
      </c>
      <c r="J16" s="33">
        <v>29</v>
      </c>
      <c r="K16" s="37">
        <v>120000</v>
      </c>
      <c r="L16" s="37">
        <f t="shared" si="0"/>
        <v>3480000</v>
      </c>
    </row>
    <row r="17" spans="1:12" x14ac:dyDescent="0.25">
      <c r="A17" s="21"/>
      <c r="B17" s="21"/>
      <c r="C17" s="21"/>
      <c r="D17" s="38"/>
      <c r="E17" s="43"/>
      <c r="F17" s="44"/>
      <c r="I17" s="34" t="s">
        <v>32</v>
      </c>
      <c r="J17" s="33">
        <v>28</v>
      </c>
      <c r="K17" s="37">
        <v>120000</v>
      </c>
      <c r="L17" s="37">
        <f t="shared" si="0"/>
        <v>3360000</v>
      </c>
    </row>
    <row r="18" spans="1:12" x14ac:dyDescent="0.25">
      <c r="A18" s="40"/>
      <c r="B18" s="29"/>
      <c r="C18" s="37"/>
      <c r="D18" s="38"/>
      <c r="E18" s="43"/>
      <c r="F18" s="44"/>
      <c r="I18" s="34" t="s">
        <v>33</v>
      </c>
      <c r="J18" s="33">
        <v>33</v>
      </c>
      <c r="K18" s="37">
        <v>120000</v>
      </c>
      <c r="L18" s="37">
        <f t="shared" si="0"/>
        <v>3960000</v>
      </c>
    </row>
    <row r="19" spans="1:12" ht="18.75" customHeight="1" x14ac:dyDescent="0.25">
      <c r="A19" s="22"/>
      <c r="B19" s="29"/>
      <c r="C19" s="37"/>
      <c r="D19" s="37"/>
      <c r="E19" s="37"/>
      <c r="F19" s="37"/>
      <c r="I19" s="34" t="s">
        <v>34</v>
      </c>
      <c r="J19" s="33">
        <v>33</v>
      </c>
      <c r="K19" s="37">
        <v>120000</v>
      </c>
      <c r="L19" s="37">
        <f t="shared" si="0"/>
        <v>3960000</v>
      </c>
    </row>
    <row r="20" spans="1:12" ht="18.75" customHeight="1" x14ac:dyDescent="0.25">
      <c r="A20" s="22"/>
      <c r="B20" s="22" t="s">
        <v>1</v>
      </c>
      <c r="C20" s="23">
        <f>SUM(C12:C15)</f>
        <v>61358750</v>
      </c>
      <c r="D20" s="23"/>
      <c r="E20" s="23"/>
      <c r="F20" s="23">
        <f>SUM(F12:F19)</f>
        <v>42461000</v>
      </c>
      <c r="I20" s="34" t="s">
        <v>35</v>
      </c>
      <c r="J20" s="33">
        <v>30</v>
      </c>
      <c r="K20" s="37">
        <v>120000</v>
      </c>
      <c r="L20" s="37">
        <f t="shared" si="0"/>
        <v>3600000</v>
      </c>
    </row>
    <row r="21" spans="1:12" x14ac:dyDescent="0.25">
      <c r="A21" s="29"/>
      <c r="B21" s="22" t="s">
        <v>10</v>
      </c>
      <c r="C21" s="23">
        <f>C20-F20</f>
        <v>18897750</v>
      </c>
      <c r="D21" s="23"/>
      <c r="E21" s="23"/>
      <c r="F21" s="24"/>
      <c r="I21" s="34" t="s">
        <v>36</v>
      </c>
      <c r="J21" s="33">
        <v>35</v>
      </c>
      <c r="K21" s="37">
        <v>120000</v>
      </c>
      <c r="L21" s="37">
        <f t="shared" si="0"/>
        <v>4200000</v>
      </c>
    </row>
    <row r="22" spans="1:12" x14ac:dyDescent="0.25">
      <c r="I22" s="34" t="s">
        <v>37</v>
      </c>
      <c r="J22" s="33">
        <v>31</v>
      </c>
      <c r="K22" s="37">
        <v>120000</v>
      </c>
      <c r="L22" s="37">
        <f t="shared" si="0"/>
        <v>3720000</v>
      </c>
    </row>
    <row r="23" spans="1:12" x14ac:dyDescent="0.25">
      <c r="E23" s="26" t="s">
        <v>42</v>
      </c>
      <c r="I23" s="34"/>
      <c r="J23" s="35">
        <f>SUM(J10:J22)</f>
        <v>386</v>
      </c>
      <c r="K23" s="37"/>
      <c r="L23" s="39">
        <f>SUM(L10:L22)</f>
        <v>46320000</v>
      </c>
    </row>
    <row r="24" spans="1:12" x14ac:dyDescent="0.25">
      <c r="E24" s="11" t="s">
        <v>12</v>
      </c>
      <c r="I24" s="32"/>
    </row>
    <row r="25" spans="1:12" s="10" customFormat="1" x14ac:dyDescent="0.25">
      <c r="A25" s="9"/>
      <c r="E25" s="2" t="s">
        <v>13</v>
      </c>
      <c r="I25" s="32"/>
    </row>
    <row r="26" spans="1:12" s="10" customFormat="1" x14ac:dyDescent="0.25">
      <c r="A26" s="9"/>
      <c r="B26" s="13"/>
      <c r="I26" s="32"/>
    </row>
    <row r="27" spans="1:12" x14ac:dyDescent="0.25">
      <c r="B27" s="25"/>
      <c r="F27" s="27"/>
    </row>
    <row r="28" spans="1:12" x14ac:dyDescent="0.25">
      <c r="B28" s="25"/>
      <c r="F28" s="28"/>
    </row>
    <row r="29" spans="1:12" x14ac:dyDescent="0.25">
      <c r="E29" s="11"/>
    </row>
    <row r="30" spans="1:12" x14ac:dyDescent="0.25">
      <c r="E30" s="11" t="s">
        <v>11</v>
      </c>
    </row>
  </sheetData>
  <mergeCells count="2">
    <mergeCell ref="A8:F8"/>
    <mergeCell ref="A9:F9"/>
  </mergeCells>
  <pageMargins left="1.32" right="0.2" top="0.75" bottom="0.2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T9</vt:lpstr>
      <vt:lpstr>Sheet4</vt:lpstr>
      <vt:lpstr>Sheet5</vt:lpstr>
      <vt:lpstr>'T9'!chuong_phuluc3_name_name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2020-11-03T03:57:02Z</cp:lastPrinted>
  <dcterms:created xsi:type="dcterms:W3CDTF">2017-04-09T02:02:48Z</dcterms:created>
  <dcterms:modified xsi:type="dcterms:W3CDTF">2020-11-03T06:52:18Z</dcterms:modified>
</cp:coreProperties>
</file>