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155" windowHeight="7755" activeTab="1"/>
  </bookViews>
  <sheets>
    <sheet name="T8" sheetId="35" r:id="rId1"/>
    <sheet name="T9" sheetId="2" r:id="rId2"/>
    <sheet name="Tong cong" sheetId="27" r:id="rId3"/>
    <sheet name="Sheet5" sheetId="5" r:id="rId4"/>
  </sheets>
  <definedNames>
    <definedName name="chuong_phuluc3_name" localSheetId="0">'T8'!$B$7</definedName>
    <definedName name="chuong_phuluc3_name" localSheetId="1">'T9'!$B$7</definedName>
    <definedName name="chuong_phuluc3_name" localSheetId="2">'Tong cong'!$B$7</definedName>
    <definedName name="chuong_phuluc3_name_name" localSheetId="0">'T8'!$A$10</definedName>
    <definedName name="chuong_phuluc3_name_name" localSheetId="1">'T9'!$A$10</definedName>
    <definedName name="chuong_phuluc3_name_name" localSheetId="2">'Tong cong'!$A$10</definedName>
  </definedNames>
  <calcPr calcId="144525"/>
</workbook>
</file>

<file path=xl/calcChain.xml><?xml version="1.0" encoding="utf-8"?>
<calcChain xmlns="http://schemas.openxmlformats.org/spreadsheetml/2006/main">
  <c r="C28" i="35" l="1"/>
  <c r="F19" i="35"/>
  <c r="C22" i="2"/>
  <c r="F19" i="2"/>
  <c r="C31" i="35" l="1"/>
  <c r="F31" i="35"/>
  <c r="F24" i="35"/>
  <c r="C24" i="35"/>
  <c r="C19" i="35"/>
  <c r="C20" i="35" l="1"/>
  <c r="C15" i="2" s="1"/>
  <c r="C25" i="35"/>
  <c r="C32" i="35"/>
  <c r="C27" i="2" s="1"/>
  <c r="Y22" i="27"/>
  <c r="Z23" i="27"/>
  <c r="T22" i="27" l="1"/>
  <c r="F24" i="2"/>
  <c r="P22" i="27" s="1"/>
  <c r="X22" i="27"/>
  <c r="W22" i="27"/>
  <c r="U22" i="27"/>
  <c r="S22" i="27"/>
  <c r="R22" i="27"/>
  <c r="Y18" i="27"/>
  <c r="Y17" i="27"/>
  <c r="Y16" i="27"/>
  <c r="C18" i="27"/>
  <c r="C17" i="27"/>
  <c r="P18" i="27"/>
  <c r="Z18" i="27" s="1"/>
  <c r="X17" i="27"/>
  <c r="X18" i="27"/>
  <c r="X16" i="27"/>
  <c r="W17" i="27"/>
  <c r="W18" i="27"/>
  <c r="W16" i="27"/>
  <c r="U17" i="27"/>
  <c r="U18" i="27"/>
  <c r="U16" i="27"/>
  <c r="T17" i="27"/>
  <c r="T18" i="27"/>
  <c r="T16" i="27"/>
  <c r="S17" i="27"/>
  <c r="S18" i="27"/>
  <c r="S16" i="27"/>
  <c r="R17" i="27"/>
  <c r="R18" i="27"/>
  <c r="R16" i="27"/>
  <c r="L29" i="27"/>
  <c r="L28" i="27"/>
  <c r="K29" i="27"/>
  <c r="K28" i="27"/>
  <c r="J29" i="27"/>
  <c r="J28" i="27"/>
  <c r="H29" i="27"/>
  <c r="H28" i="27"/>
  <c r="G29" i="27"/>
  <c r="G28" i="27"/>
  <c r="F29" i="27"/>
  <c r="F28" i="27"/>
  <c r="E29" i="27"/>
  <c r="E28" i="27"/>
  <c r="L17" i="27"/>
  <c r="L18" i="27"/>
  <c r="K17" i="27"/>
  <c r="K18" i="27"/>
  <c r="J17" i="27"/>
  <c r="J18" i="27"/>
  <c r="H17" i="27"/>
  <c r="H18" i="27"/>
  <c r="G17" i="27"/>
  <c r="G18" i="27"/>
  <c r="F17" i="27"/>
  <c r="F18" i="27"/>
  <c r="E17" i="27"/>
  <c r="E18" i="27"/>
  <c r="C23" i="27"/>
  <c r="C22" i="27"/>
  <c r="M18" i="27" l="1"/>
  <c r="M17" i="27"/>
  <c r="Y24" i="27"/>
  <c r="Z22" i="27"/>
  <c r="C24" i="2" l="1"/>
  <c r="C25" i="2" l="1"/>
  <c r="Y28" i="27"/>
  <c r="Y29" i="27"/>
  <c r="Y31" i="27" s="1"/>
  <c r="Y30" i="27"/>
  <c r="Y27" i="27"/>
  <c r="X28" i="27"/>
  <c r="X29" i="27"/>
  <c r="X30" i="27"/>
  <c r="X27" i="27"/>
  <c r="W31" i="27"/>
  <c r="W28" i="27"/>
  <c r="W29" i="27"/>
  <c r="W30" i="27"/>
  <c r="W27" i="27"/>
  <c r="V28" i="27"/>
  <c r="V29" i="27"/>
  <c r="V30" i="27"/>
  <c r="V27" i="27"/>
  <c r="U28" i="27"/>
  <c r="U29" i="27"/>
  <c r="U30" i="27"/>
  <c r="U27" i="27"/>
  <c r="T28" i="27"/>
  <c r="T29" i="27"/>
  <c r="T30" i="27"/>
  <c r="T27" i="27"/>
  <c r="S28" i="27"/>
  <c r="S29" i="27"/>
  <c r="S30" i="27"/>
  <c r="S27" i="27"/>
  <c r="R28" i="27"/>
  <c r="R29" i="27"/>
  <c r="R30" i="27"/>
  <c r="R27" i="27"/>
  <c r="Q28" i="27"/>
  <c r="Q29" i="27"/>
  <c r="Q30" i="27"/>
  <c r="Q27" i="27"/>
  <c r="L31" i="27"/>
  <c r="G31" i="27"/>
  <c r="D31" i="27"/>
  <c r="J31" i="27"/>
  <c r="K31" i="27"/>
  <c r="C28" i="27"/>
  <c r="C29" i="27"/>
  <c r="M29" i="27" s="1"/>
  <c r="C31" i="2"/>
  <c r="C27" i="27"/>
  <c r="Z24" i="27"/>
  <c r="M22" i="27"/>
  <c r="C24" i="27"/>
  <c r="M23" i="27"/>
  <c r="R19" i="27"/>
  <c r="V19" i="27"/>
  <c r="Y19" i="27"/>
  <c r="P17" i="27"/>
  <c r="Z17" i="27" s="1"/>
  <c r="X19" i="27"/>
  <c r="W19" i="27"/>
  <c r="U19" i="27"/>
  <c r="T19" i="27"/>
  <c r="S19" i="27"/>
  <c r="Q19" i="27"/>
  <c r="P16" i="27"/>
  <c r="Z16" i="27" s="1"/>
  <c r="K19" i="27"/>
  <c r="C19" i="2"/>
  <c r="C16" i="27"/>
  <c r="M16" i="27" s="1"/>
  <c r="M24" i="27" l="1"/>
  <c r="M25" i="27" s="1"/>
  <c r="C31" i="27"/>
  <c r="P31" i="27"/>
  <c r="M27" i="27"/>
  <c r="Z30" i="27"/>
  <c r="Z29" i="27"/>
  <c r="Z28" i="27"/>
  <c r="Z27" i="27"/>
  <c r="Q31" i="27"/>
  <c r="M28" i="27"/>
  <c r="F31" i="27"/>
  <c r="H31" i="27"/>
  <c r="X31" i="27"/>
  <c r="V31" i="27"/>
  <c r="U31" i="27"/>
  <c r="T31" i="27"/>
  <c r="S31" i="27"/>
  <c r="R31" i="27"/>
  <c r="I31" i="27"/>
  <c r="E31" i="27"/>
  <c r="P19" i="27"/>
  <c r="I19" i="27"/>
  <c r="D19" i="27"/>
  <c r="F19" i="27"/>
  <c r="J19" i="27"/>
  <c r="L19" i="27"/>
  <c r="H19" i="27"/>
  <c r="C19" i="27"/>
  <c r="G19" i="27"/>
  <c r="E19" i="27"/>
  <c r="M31" i="27" l="1"/>
  <c r="Z19" i="27"/>
  <c r="Z31" i="27"/>
  <c r="M19" i="27"/>
  <c r="M32" i="27" l="1"/>
  <c r="M20" i="27"/>
  <c r="F31" i="2"/>
  <c r="C32" i="2" l="1"/>
  <c r="C20" i="2" l="1"/>
</calcChain>
</file>

<file path=xl/sharedStrings.xml><?xml version="1.0" encoding="utf-8"?>
<sst xmlns="http://schemas.openxmlformats.org/spreadsheetml/2006/main" count="166" uniqueCount="94">
  <si>
    <t>CỘNG HÒA XÃ HỘI CHỦ NGHĨA VIỆT NAM</t>
  </si>
  <si>
    <t>Độc lập - Tự do - Hạnh phúc</t>
  </si>
  <si>
    <t>I</t>
  </si>
  <si>
    <t>II</t>
  </si>
  <si>
    <t>III</t>
  </si>
  <si>
    <t>Đơn vị tính: Đồng</t>
  </si>
  <si>
    <t>Tổng cộng:</t>
  </si>
  <si>
    <t>Mẫu CKQ 01</t>
  </si>
  <si>
    <t>- Địa chỉ: ấp Trảng Sắn, Vĩnh Hòa, Phú Giáo, Bình Dương</t>
  </si>
  <si>
    <t>Số tt</t>
  </si>
  <si>
    <t>Các khoản thu</t>
  </si>
  <si>
    <t>Số tiền thu</t>
  </si>
  <si>
    <t>Sử dụng nguồn thu</t>
  </si>
  <si>
    <t>Số tiền chi</t>
  </si>
  <si>
    <r>
      <rPr>
        <sz val="14"/>
        <color theme="1"/>
        <rFont val="Times New Roman"/>
        <family val="1"/>
      </rPr>
      <t xml:space="preserve">- Tên Quỹ: </t>
    </r>
    <r>
      <rPr>
        <b/>
        <sz val="14"/>
        <color theme="1"/>
        <rFont val="Times New Roman"/>
        <family val="1"/>
      </rPr>
      <t xml:space="preserve"> Tiền ăn bán trú, Đồ dùng bán trú, CSVC bán trú</t>
    </r>
  </si>
  <si>
    <t>Tiền ăn bán trú</t>
  </si>
  <si>
    <t>Đồ dùng bán trú</t>
  </si>
  <si>
    <t>Cơ sở vật chất bán trú</t>
  </si>
  <si>
    <t>Stt</t>
  </si>
  <si>
    <t>Tồn quỹ cuối kỳ:</t>
  </si>
  <si>
    <t>Trưởng ban quản lý quỹ</t>
  </si>
  <si>
    <t>(Chủ tài khoản)</t>
  </si>
  <si>
    <r>
      <rPr>
        <sz val="14"/>
        <color theme="1"/>
        <rFont val="Times New Roman"/>
        <family val="1"/>
      </rPr>
      <t xml:space="preserve">Đơn vị công bố thông tin: </t>
    </r>
    <r>
      <rPr>
        <b/>
        <sz val="14"/>
        <color theme="1"/>
        <rFont val="Times New Roman"/>
        <family val="1"/>
      </rPr>
      <t>Trường TH Vĩnh Hòa B</t>
    </r>
  </si>
  <si>
    <r>
      <t xml:space="preserve">Đơn vị công bố thông tin: </t>
    </r>
    <r>
      <rPr>
        <b/>
        <sz val="14"/>
        <color theme="1"/>
        <rFont val="Times New Roman"/>
        <family val="1"/>
      </rPr>
      <t>Trường TH Vĩnh Hòa B</t>
    </r>
  </si>
  <si>
    <t>- Số điện thoại (nếu có): 0274 3672 327</t>
  </si>
  <si>
    <t>Vi Văn Khởi</t>
  </si>
  <si>
    <t>Chi tiền bảo mẫu tháng 5/2018</t>
  </si>
  <si>
    <t>Chi tiền cho quản lý bán trú tháng 5/2018</t>
  </si>
  <si>
    <t>Chi tiền cấp dưỡng tháng 5/2018</t>
  </si>
  <si>
    <t>Vĩnh Hòa, ngày 21 tháng 5 năm 2018</t>
  </si>
  <si>
    <t>Chi tiền ga tháng 4+5/2018</t>
  </si>
  <si>
    <t xml:space="preserve">CÔNG KHAI QUYẾT TOÁN THU VÀ SỬ DỤNG NGUỒN THU </t>
  </si>
  <si>
    <t>T8</t>
  </si>
  <si>
    <t>T9</t>
  </si>
  <si>
    <t>T10</t>
  </si>
  <si>
    <t>T11</t>
  </si>
  <si>
    <t>T12</t>
  </si>
  <si>
    <t>T1</t>
  </si>
  <si>
    <t>T2</t>
  </si>
  <si>
    <t>T3</t>
  </si>
  <si>
    <t>T4</t>
  </si>
  <si>
    <t>T5</t>
  </si>
  <si>
    <t>TC</t>
  </si>
  <si>
    <t>T01</t>
  </si>
  <si>
    <t>T02</t>
  </si>
  <si>
    <t xml:space="preserve">Thu tiền ăn hs bán trú </t>
  </si>
  <si>
    <t xml:space="preserve">Thu tiền ăn CBQL, GV phụ trách bán trú </t>
  </si>
  <si>
    <t>Thu năm học 2018-2019</t>
  </si>
  <si>
    <t>NĂM HỌC 2018-2019</t>
  </si>
  <si>
    <t>CSVC; Tổ chức, phục vụ bán trú</t>
  </si>
  <si>
    <t>Tồn năm học 2017-2018 chuyển sang</t>
  </si>
  <si>
    <t>Thu tồn năm học 2017-2018</t>
  </si>
  <si>
    <t xml:space="preserve">Thu tiền bảo mẫu, quản lý bán trú </t>
  </si>
  <si>
    <t>Thu tiền ga, cấp dưỡng</t>
  </si>
  <si>
    <t xml:space="preserve">Chi tiền thực phẩm công ty Nguyên Thành Đạt </t>
  </si>
  <si>
    <t xml:space="preserve">Chi tiền thực phẩm công ty sữa Nuti Food </t>
  </si>
  <si>
    <t>Chi tiền thực phẩm công ty Ánh Hồng</t>
  </si>
  <si>
    <t>Mua đồ dùng VS cá nhân HS, nhà bếp, sửa chữa nhỏ nhà bếp</t>
  </si>
  <si>
    <t>Mua tủ đựng đồ dùng hs bán trú, rèm thay đồ</t>
  </si>
  <si>
    <t>CÔNG KHAI QUYẾT TOÁN THU VÀ SỬ DỤNG NGUỒN THU 8/2019</t>
  </si>
  <si>
    <t>NĂM HỌC 2019-2020</t>
  </si>
  <si>
    <r>
      <rPr>
        <sz val="14"/>
        <color theme="1"/>
        <rFont val="Times New Roman"/>
        <family val="1"/>
      </rPr>
      <t xml:space="preserve">- Tên Quỹ: </t>
    </r>
    <r>
      <rPr>
        <b/>
        <sz val="14"/>
        <color theme="1"/>
        <rFont val="Times New Roman"/>
        <family val="1"/>
      </rPr>
      <t xml:space="preserve"> Tiền ăn bán trú; Vật dụng bán trú; Tổ chức phục vụ bán trú</t>
    </r>
  </si>
  <si>
    <t>CÔNG KHAI QUYẾT TOÁN THU VÀ SỬ DỤNG NGUỒN THU 9/2019</t>
  </si>
  <si>
    <t>Thu tồn 8/2019 chuyển sang</t>
  </si>
  <si>
    <t>Thu tiền ăn hs bán trú 9/2019</t>
  </si>
  <si>
    <t>Thu tiền ăn CBQL, GV phụ trách bán trú 9/2019</t>
  </si>
  <si>
    <t>Vật dụng phục vụ bán trú</t>
  </si>
  <si>
    <t>Thu tiền ga, cấp dưỡng 9/2019</t>
  </si>
  <si>
    <t>Thu tiền bảo mẫu, quản lý bán trú 9/2019</t>
  </si>
  <si>
    <t>Thu tiền mua sắm vật dụng năm học 2019-2020</t>
  </si>
  <si>
    <t>Tồn năm học 2018-2019 chuyển sang</t>
  </si>
  <si>
    <t>Chi tiền thực phẩm công ty Nguyên Thành Đạt 9/2019</t>
  </si>
  <si>
    <t>Chi tiền thực phẩm công ty sữa Nuti Food 9/2019</t>
  </si>
  <si>
    <t>Chi tiền thực phẩm công ty Tài Tài 9/2019</t>
  </si>
  <si>
    <t>Chi tiền bảo mẫu tháng 9/2019</t>
  </si>
  <si>
    <t>Chi tiền cho quản lý bán trú 9/2019</t>
  </si>
  <si>
    <t>Chi tiền cấp dưỡng 9/2019</t>
  </si>
  <si>
    <t>Chi tiền ga tháng 9/2019</t>
  </si>
  <si>
    <t>Vĩnh Hòa, ngày 03 tháng 10 năm 2019</t>
  </si>
  <si>
    <t>Vĩnh Hòa, ngày 06 tháng 9 năm2019</t>
  </si>
  <si>
    <t>Thu tồn năm học 2018-2019 chuyển sang</t>
  </si>
  <si>
    <t>Thu tiền ăn hs bán trú  8/2019</t>
  </si>
  <si>
    <t>Thu tiền ăn CBQL, GV phụ trách bán trú 8/2019</t>
  </si>
  <si>
    <t>Chi tiền thực phẩm công ty Ánh Hồng 8/2019</t>
  </si>
  <si>
    <t>Chi tiền thực phẩm công ty Tài Tài 8/2019</t>
  </si>
  <si>
    <t>Chi tiền thực phẩm công ty sữa Nuti Food 8/2019</t>
  </si>
  <si>
    <t>Chi tiền thực phẩm công ty Nguyên Thành Đạt 8/2019</t>
  </si>
  <si>
    <t>Bàn chải đánh răng</t>
  </si>
  <si>
    <t>Mua khăn, ly, kem đánh răng</t>
  </si>
  <si>
    <t>Thu tiền bảo mẫu, quản lý bán trú 8/2019</t>
  </si>
  <si>
    <t>Thu tiền ga, cấp dưỡng 8/2019</t>
  </si>
  <si>
    <t>Chi tiền bảo mẫu tháng 8/2019</t>
  </si>
  <si>
    <t>Chi tiền cho quản lý bán trú 8/2019</t>
  </si>
  <si>
    <t>Chi tiền cấp dưỡng 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</si>
</sst>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4" fillId="0" borderId="0" xfId="1" applyNumberFormat="1" applyFont="1"/>
    <xf numFmtId="164" fontId="2" fillId="0" borderId="0" xfId="1" applyNumberFormat="1" applyFont="1"/>
    <xf numFmtId="164" fontId="2" fillId="0" borderId="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0" borderId="0" xfId="0" quotePrefix="1" applyFont="1" applyAlignment="1">
      <alignment vertical="center"/>
    </xf>
    <xf numFmtId="0" fontId="2" fillId="0" borderId="0" xfId="0" quotePrefix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horizontal="center"/>
    </xf>
    <xf numFmtId="0" fontId="4" fillId="0" borderId="0" xfId="0" applyFont="1" applyAlignment="1">
      <alignment wrapText="1"/>
    </xf>
    <xf numFmtId="164" fontId="6" fillId="0" borderId="0" xfId="0" applyNumberFormat="1" applyFont="1"/>
    <xf numFmtId="164" fontId="4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9" fillId="0" borderId="0" xfId="1" applyNumberFormat="1" applyFont="1" applyAlignment="1">
      <alignment horizontal="right"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10" fillId="0" borderId="1" xfId="1" applyNumberFormat="1" applyFont="1" applyBorder="1" applyAlignment="1">
      <alignment vertical="center" wrapText="1"/>
    </xf>
    <xf numFmtId="164" fontId="10" fillId="0" borderId="1" xfId="1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1" applyNumberFormat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horizontal="center"/>
    </xf>
    <xf numFmtId="164" fontId="11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164" fontId="13" fillId="0" borderId="0" xfId="1" applyNumberFormat="1" applyFont="1" applyAlignment="1">
      <alignment horizontal="right" vertical="center"/>
    </xf>
    <xf numFmtId="43" fontId="4" fillId="0" borderId="0" xfId="0" applyNumberFormat="1" applyFont="1"/>
    <xf numFmtId="3" fontId="1" fillId="0" borderId="1" xfId="1" applyNumberFormat="1" applyFont="1" applyBorder="1" applyAlignment="1">
      <alignment vertical="center" wrapText="1"/>
    </xf>
    <xf numFmtId="43" fontId="4" fillId="0" borderId="0" xfId="1" applyFont="1"/>
    <xf numFmtId="164" fontId="4" fillId="0" borderId="1" xfId="1" applyNumberFormat="1" applyFont="1" applyBorder="1"/>
    <xf numFmtId="3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</xdr:row>
      <xdr:rowOff>28575</xdr:rowOff>
    </xdr:from>
    <xdr:to>
      <xdr:col>4</xdr:col>
      <xdr:colOff>704850</xdr:colOff>
      <xdr:row>3</xdr:row>
      <xdr:rowOff>28575</xdr:rowOff>
    </xdr:to>
    <xdr:cxnSp macro="">
      <xdr:nvCxnSpPr>
        <xdr:cNvPr id="2" name="Straight Connector 1"/>
        <xdr:cNvCxnSpPr/>
      </xdr:nvCxnSpPr>
      <xdr:spPr>
        <a:xfrm>
          <a:off x="2638425" y="676275"/>
          <a:ext cx="1990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</xdr:row>
      <xdr:rowOff>28575</xdr:rowOff>
    </xdr:from>
    <xdr:to>
      <xdr:col>4</xdr:col>
      <xdr:colOff>704850</xdr:colOff>
      <xdr:row>3</xdr:row>
      <xdr:rowOff>28575</xdr:rowOff>
    </xdr:to>
    <xdr:cxnSp macro="">
      <xdr:nvCxnSpPr>
        <xdr:cNvPr id="3" name="Straight Connector 2"/>
        <xdr:cNvCxnSpPr/>
      </xdr:nvCxnSpPr>
      <xdr:spPr>
        <a:xfrm>
          <a:off x="2638425" y="704850"/>
          <a:ext cx="1990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3</xdr:row>
      <xdr:rowOff>19050</xdr:rowOff>
    </xdr:from>
    <xdr:to>
      <xdr:col>14</xdr:col>
      <xdr:colOff>685800</xdr:colOff>
      <xdr:row>3</xdr:row>
      <xdr:rowOff>19050</xdr:rowOff>
    </xdr:to>
    <xdr:cxnSp macro="">
      <xdr:nvCxnSpPr>
        <xdr:cNvPr id="2" name="Straight Connector 1"/>
        <xdr:cNvCxnSpPr/>
      </xdr:nvCxnSpPr>
      <xdr:spPr>
        <a:xfrm>
          <a:off x="10582275" y="6858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9" workbookViewId="0">
      <selection activeCell="I24" sqref="I24"/>
    </sheetView>
  </sheetViews>
  <sheetFormatPr defaultRowHeight="15" x14ac:dyDescent="0.25"/>
  <cols>
    <col min="1" max="1" width="6.42578125" style="4" customWidth="1"/>
    <col min="2" max="2" width="29.28515625" style="4" customWidth="1"/>
    <col min="3" max="3" width="18" style="14" customWidth="1"/>
    <col min="4" max="4" width="5.140625" style="14" customWidth="1"/>
    <col min="5" max="5" width="31.28515625" style="14" customWidth="1"/>
    <col min="6" max="6" width="17.85546875" style="14" customWidth="1"/>
    <col min="7" max="8" width="9.140625" style="4"/>
    <col min="9" max="9" width="15.7109375" style="4" customWidth="1"/>
    <col min="10" max="11" width="9.140625" style="4"/>
    <col min="12" max="12" width="17.5703125" style="4" customWidth="1"/>
    <col min="13" max="16384" width="9.140625" style="4"/>
  </cols>
  <sheetData>
    <row r="1" spans="1:9" ht="15.75" x14ac:dyDescent="0.25">
      <c r="F1" s="26" t="s">
        <v>7</v>
      </c>
    </row>
    <row r="2" spans="1:9" ht="16.5" x14ac:dyDescent="0.25">
      <c r="A2" s="70" t="s">
        <v>0</v>
      </c>
      <c r="B2" s="70"/>
      <c r="C2" s="70"/>
      <c r="D2" s="70"/>
      <c r="E2" s="70"/>
      <c r="F2" s="70"/>
    </row>
    <row r="3" spans="1:9" ht="18.75" x14ac:dyDescent="0.25">
      <c r="A3" s="71" t="s">
        <v>1</v>
      </c>
      <c r="B3" s="71"/>
      <c r="C3" s="71"/>
      <c r="D3" s="71"/>
      <c r="E3" s="71"/>
      <c r="F3" s="71"/>
    </row>
    <row r="4" spans="1:9" ht="12.75" customHeight="1" x14ac:dyDescent="0.25">
      <c r="A4" s="68"/>
      <c r="B4" s="68"/>
    </row>
    <row r="5" spans="1:9" s="5" customFormat="1" ht="18.75" x14ac:dyDescent="0.3">
      <c r="B5" s="2" t="s">
        <v>22</v>
      </c>
      <c r="C5" s="15"/>
      <c r="D5" s="15"/>
      <c r="E5" s="15"/>
      <c r="F5" s="15"/>
    </row>
    <row r="6" spans="1:9" s="5" customFormat="1" ht="18.75" x14ac:dyDescent="0.3">
      <c r="B6" s="23" t="s">
        <v>61</v>
      </c>
      <c r="C6" s="15"/>
      <c r="D6" s="15"/>
      <c r="E6" s="15"/>
      <c r="F6" s="15"/>
    </row>
    <row r="7" spans="1:9" s="5" customFormat="1" ht="18.75" x14ac:dyDescent="0.3">
      <c r="B7" s="24" t="s">
        <v>8</v>
      </c>
      <c r="C7" s="25"/>
      <c r="D7" s="25"/>
      <c r="E7" s="3"/>
      <c r="F7" s="25"/>
    </row>
    <row r="8" spans="1:9" s="5" customFormat="1" ht="18.75" x14ac:dyDescent="0.3">
      <c r="B8" s="24" t="s">
        <v>24</v>
      </c>
      <c r="C8" s="25"/>
      <c r="D8" s="25"/>
      <c r="E8" s="3"/>
      <c r="F8" s="25"/>
    </row>
    <row r="9" spans="1:9" s="5" customFormat="1" ht="9" customHeight="1" x14ac:dyDescent="0.3">
      <c r="A9" s="24"/>
      <c r="B9" s="24"/>
      <c r="C9" s="25"/>
      <c r="D9" s="25"/>
      <c r="E9" s="3"/>
      <c r="F9" s="25"/>
    </row>
    <row r="10" spans="1:9" ht="18.75" x14ac:dyDescent="0.25">
      <c r="A10" s="71" t="s">
        <v>59</v>
      </c>
      <c r="B10" s="71"/>
      <c r="C10" s="71"/>
      <c r="D10" s="71"/>
      <c r="E10" s="71"/>
      <c r="F10" s="71"/>
    </row>
    <row r="11" spans="1:9" ht="18.75" x14ac:dyDescent="0.25">
      <c r="A11" s="71" t="s">
        <v>60</v>
      </c>
      <c r="B11" s="71"/>
      <c r="C11" s="71"/>
      <c r="D11" s="71"/>
      <c r="E11" s="71"/>
      <c r="F11" s="71"/>
    </row>
    <row r="12" spans="1:9" ht="17.25" customHeight="1" x14ac:dyDescent="0.25">
      <c r="F12" s="62" t="s">
        <v>5</v>
      </c>
    </row>
    <row r="13" spans="1:9" s="30" customFormat="1" ht="37.5" x14ac:dyDescent="0.25">
      <c r="A13" s="11" t="s">
        <v>9</v>
      </c>
      <c r="B13" s="11" t="s">
        <v>10</v>
      </c>
      <c r="C13" s="20" t="s">
        <v>11</v>
      </c>
      <c r="D13" s="20" t="s">
        <v>18</v>
      </c>
      <c r="E13" s="20" t="s">
        <v>12</v>
      </c>
      <c r="F13" s="20" t="s">
        <v>13</v>
      </c>
    </row>
    <row r="14" spans="1:9" ht="18.75" x14ac:dyDescent="0.25">
      <c r="A14" s="6" t="s">
        <v>2</v>
      </c>
      <c r="B14" s="7" t="s">
        <v>15</v>
      </c>
      <c r="C14" s="21"/>
      <c r="D14" s="21"/>
      <c r="E14" s="21"/>
      <c r="F14" s="16"/>
    </row>
    <row r="15" spans="1:9" ht="59.25" customHeight="1" x14ac:dyDescent="0.25">
      <c r="A15" s="9">
        <v>1</v>
      </c>
      <c r="B15" s="10" t="s">
        <v>80</v>
      </c>
      <c r="C15" s="22">
        <v>254</v>
      </c>
      <c r="D15" s="22">
        <v>1</v>
      </c>
      <c r="E15" s="22" t="s">
        <v>86</v>
      </c>
      <c r="F15" s="16">
        <v>50621690</v>
      </c>
    </row>
    <row r="16" spans="1:9" ht="42.75" customHeight="1" x14ac:dyDescent="0.25">
      <c r="A16" s="9">
        <v>2</v>
      </c>
      <c r="B16" s="10" t="s">
        <v>81</v>
      </c>
      <c r="C16" s="22">
        <v>62823000</v>
      </c>
      <c r="D16" s="22">
        <v>2</v>
      </c>
      <c r="E16" s="22" t="s">
        <v>85</v>
      </c>
      <c r="F16" s="16">
        <v>4589538</v>
      </c>
      <c r="I16" s="32"/>
    </row>
    <row r="17" spans="1:12" ht="54.75" customHeight="1" x14ac:dyDescent="0.25">
      <c r="A17" s="9">
        <v>3</v>
      </c>
      <c r="B17" s="10" t="s">
        <v>82</v>
      </c>
      <c r="C17" s="22">
        <v>1364000</v>
      </c>
      <c r="D17" s="22">
        <v>3</v>
      </c>
      <c r="E17" s="22" t="s">
        <v>84</v>
      </c>
      <c r="F17" s="16">
        <v>6131400</v>
      </c>
      <c r="I17" s="32"/>
    </row>
    <row r="18" spans="1:12" ht="54.75" customHeight="1" x14ac:dyDescent="0.25">
      <c r="A18" s="9"/>
      <c r="B18" s="10"/>
      <c r="C18" s="22"/>
      <c r="D18" s="22">
        <v>4</v>
      </c>
      <c r="E18" s="22" t="s">
        <v>83</v>
      </c>
      <c r="F18" s="16">
        <v>2831400</v>
      </c>
      <c r="I18" s="32"/>
    </row>
    <row r="19" spans="1:12" s="18" customFormat="1" ht="18.75" x14ac:dyDescent="0.2">
      <c r="A19" s="6"/>
      <c r="B19" s="8" t="s">
        <v>6</v>
      </c>
      <c r="C19" s="21">
        <f>SUM(C15:C17)</f>
        <v>64187254</v>
      </c>
      <c r="D19" s="21"/>
      <c r="E19" s="21"/>
      <c r="F19" s="21">
        <f>SUM(F15:F18)</f>
        <v>64174028</v>
      </c>
      <c r="I19" s="31"/>
    </row>
    <row r="20" spans="1:12" ht="18.75" x14ac:dyDescent="0.25">
      <c r="A20" s="6"/>
      <c r="B20" s="8" t="s">
        <v>19</v>
      </c>
      <c r="C20" s="64">
        <f>C19-F19</f>
        <v>13226</v>
      </c>
      <c r="D20" s="21"/>
      <c r="E20" s="21"/>
      <c r="F20" s="17"/>
    </row>
    <row r="21" spans="1:12" ht="18.75" x14ac:dyDescent="0.25">
      <c r="A21" s="6" t="s">
        <v>3</v>
      </c>
      <c r="B21" s="7" t="s">
        <v>66</v>
      </c>
      <c r="C21" s="21"/>
      <c r="D21" s="21"/>
      <c r="E21" s="22"/>
      <c r="F21" s="16"/>
    </row>
    <row r="22" spans="1:12" ht="37.5" x14ac:dyDescent="0.25">
      <c r="A22" s="9">
        <v>1</v>
      </c>
      <c r="B22" s="10" t="s">
        <v>70</v>
      </c>
      <c r="C22" s="22">
        <v>5330065</v>
      </c>
      <c r="D22" s="22"/>
      <c r="E22" s="22"/>
      <c r="F22" s="16"/>
    </row>
    <row r="23" spans="1:12" ht="18.75" x14ac:dyDescent="0.25">
      <c r="A23" s="9"/>
      <c r="B23" s="10"/>
      <c r="C23" s="22"/>
      <c r="D23" s="22"/>
      <c r="E23" s="22"/>
      <c r="F23" s="16"/>
    </row>
    <row r="24" spans="1:12" ht="18.75" x14ac:dyDescent="0.25">
      <c r="A24" s="9"/>
      <c r="B24" s="8" t="s">
        <v>6</v>
      </c>
      <c r="C24" s="21">
        <f>SUM(C22:C23)</f>
        <v>5330065</v>
      </c>
      <c r="D24" s="22"/>
      <c r="E24" s="22"/>
      <c r="F24" s="17">
        <f>SUM(F22:F23)</f>
        <v>0</v>
      </c>
    </row>
    <row r="25" spans="1:12" ht="18.75" x14ac:dyDescent="0.25">
      <c r="A25" s="9"/>
      <c r="B25" s="8" t="s">
        <v>19</v>
      </c>
      <c r="C25" s="21">
        <f>C24-F24</f>
        <v>5330065</v>
      </c>
      <c r="D25" s="22"/>
      <c r="E25" s="22"/>
      <c r="F25" s="16"/>
      <c r="I25" s="65"/>
    </row>
    <row r="26" spans="1:12" ht="18.75" x14ac:dyDescent="0.25">
      <c r="A26" s="6" t="s">
        <v>4</v>
      </c>
      <c r="B26" s="7" t="s">
        <v>49</v>
      </c>
      <c r="C26" s="21"/>
      <c r="D26" s="21"/>
      <c r="E26" s="21"/>
      <c r="F26" s="16"/>
    </row>
    <row r="27" spans="1:12" ht="44.25" customHeight="1" x14ac:dyDescent="0.25">
      <c r="A27" s="9">
        <v>1</v>
      </c>
      <c r="B27" s="10" t="s">
        <v>50</v>
      </c>
      <c r="C27" s="22">
        <v>0</v>
      </c>
      <c r="D27" s="22">
        <v>1</v>
      </c>
      <c r="E27" s="22" t="s">
        <v>91</v>
      </c>
      <c r="F27" s="16">
        <v>5920000</v>
      </c>
      <c r="L27" s="32"/>
    </row>
    <row r="28" spans="1:12" ht="45" customHeight="1" x14ac:dyDescent="0.25">
      <c r="A28" s="9">
        <v>2</v>
      </c>
      <c r="B28" s="10" t="s">
        <v>89</v>
      </c>
      <c r="C28" s="22">
        <f>5920000+2960000</f>
        <v>8880000</v>
      </c>
      <c r="D28" s="22">
        <v>2</v>
      </c>
      <c r="E28" s="22" t="s">
        <v>92</v>
      </c>
      <c r="F28" s="16">
        <v>2960000</v>
      </c>
    </row>
    <row r="29" spans="1:12" ht="37.5" x14ac:dyDescent="0.25">
      <c r="A29" s="9">
        <v>3</v>
      </c>
      <c r="B29" s="10" t="s">
        <v>90</v>
      </c>
      <c r="C29" s="22">
        <v>10227000</v>
      </c>
      <c r="D29" s="22">
        <v>3</v>
      </c>
      <c r="E29" s="22" t="s">
        <v>93</v>
      </c>
      <c r="F29" s="16">
        <v>7305000</v>
      </c>
      <c r="I29" s="32"/>
      <c r="L29" s="63"/>
    </row>
    <row r="30" spans="1:12" ht="18.75" x14ac:dyDescent="0.25">
      <c r="A30" s="9"/>
      <c r="B30" s="10"/>
      <c r="C30" s="22"/>
      <c r="D30" s="22"/>
      <c r="E30" s="22"/>
      <c r="F30" s="16"/>
    </row>
    <row r="31" spans="1:12" ht="18.75" x14ac:dyDescent="0.25">
      <c r="A31" s="9"/>
      <c r="B31" s="8" t="s">
        <v>6</v>
      </c>
      <c r="C31" s="21">
        <f>SUM(C27:C29)</f>
        <v>19107000</v>
      </c>
      <c r="D31" s="22"/>
      <c r="E31" s="22"/>
      <c r="F31" s="17">
        <f>SUM(F27:F30)</f>
        <v>16185000</v>
      </c>
    </row>
    <row r="32" spans="1:12" ht="18.75" x14ac:dyDescent="0.25">
      <c r="A32" s="9"/>
      <c r="B32" s="8" t="s">
        <v>19</v>
      </c>
      <c r="C32" s="21">
        <f>C31-F31</f>
        <v>2922000</v>
      </c>
      <c r="D32" s="22"/>
      <c r="E32" s="22"/>
      <c r="F32" s="16"/>
    </row>
    <row r="33" spans="1:12" ht="10.5" customHeight="1" x14ac:dyDescent="0.25">
      <c r="A33" s="3"/>
      <c r="B33" s="3"/>
    </row>
    <row r="34" spans="1:12" ht="15" customHeight="1" x14ac:dyDescent="0.25">
      <c r="A34" s="69"/>
      <c r="B34" s="69"/>
      <c r="E34" s="19" t="s">
        <v>79</v>
      </c>
      <c r="F34" s="27"/>
      <c r="L34" s="32"/>
    </row>
    <row r="35" spans="1:12" ht="18.75" customHeight="1" x14ac:dyDescent="0.25">
      <c r="A35" s="69"/>
      <c r="B35" s="69"/>
      <c r="E35" s="68" t="s">
        <v>20</v>
      </c>
      <c r="F35" s="28"/>
    </row>
    <row r="36" spans="1:12" ht="15.75" x14ac:dyDescent="0.25">
      <c r="E36" s="29" t="s">
        <v>21</v>
      </c>
    </row>
    <row r="40" spans="1:12" ht="18.75" x14ac:dyDescent="0.25">
      <c r="E40" s="68"/>
    </row>
    <row r="41" spans="1:12" ht="18.75" x14ac:dyDescent="0.25">
      <c r="E41" s="68" t="s">
        <v>25</v>
      </c>
    </row>
  </sheetData>
  <mergeCells count="4">
    <mergeCell ref="A2:F2"/>
    <mergeCell ref="A3:F3"/>
    <mergeCell ref="A10:F10"/>
    <mergeCell ref="A11:F11"/>
  </mergeCells>
  <pageMargins left="0.2" right="0.2" top="0.25" bottom="0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16" workbookViewId="0">
      <selection activeCell="I24" sqref="I24"/>
    </sheetView>
  </sheetViews>
  <sheetFormatPr defaultRowHeight="15" x14ac:dyDescent="0.25"/>
  <cols>
    <col min="1" max="1" width="6.42578125" style="4" customWidth="1"/>
    <col min="2" max="2" width="29.28515625" style="4" customWidth="1"/>
    <col min="3" max="3" width="18" style="14" customWidth="1"/>
    <col min="4" max="4" width="5.140625" style="14" customWidth="1"/>
    <col min="5" max="5" width="31.28515625" style="14" customWidth="1"/>
    <col min="6" max="6" width="17.85546875" style="14" customWidth="1"/>
    <col min="7" max="8" width="9.140625" style="4"/>
    <col min="9" max="9" width="15.7109375" style="4" customWidth="1"/>
    <col min="10" max="11" width="9.140625" style="4"/>
    <col min="12" max="12" width="17.5703125" style="4" customWidth="1"/>
    <col min="13" max="16384" width="9.140625" style="4"/>
  </cols>
  <sheetData>
    <row r="1" spans="1:9" ht="15.75" x14ac:dyDescent="0.25">
      <c r="F1" s="26" t="s">
        <v>7</v>
      </c>
    </row>
    <row r="2" spans="1:9" ht="16.5" x14ac:dyDescent="0.25">
      <c r="A2" s="70" t="s">
        <v>0</v>
      </c>
      <c r="B2" s="70"/>
      <c r="C2" s="70"/>
      <c r="D2" s="70"/>
      <c r="E2" s="70"/>
      <c r="F2" s="70"/>
    </row>
    <row r="3" spans="1:9" ht="18.75" x14ac:dyDescent="0.25">
      <c r="A3" s="71" t="s">
        <v>1</v>
      </c>
      <c r="B3" s="71"/>
      <c r="C3" s="71"/>
      <c r="D3" s="71"/>
      <c r="E3" s="71"/>
      <c r="F3" s="71"/>
    </row>
    <row r="4" spans="1:9" ht="12.75" customHeight="1" x14ac:dyDescent="0.25">
      <c r="A4" s="1"/>
      <c r="B4" s="13"/>
    </row>
    <row r="5" spans="1:9" s="5" customFormat="1" ht="18.75" x14ac:dyDescent="0.3">
      <c r="B5" s="2" t="s">
        <v>22</v>
      </c>
      <c r="C5" s="15"/>
      <c r="D5" s="15"/>
      <c r="E5" s="15"/>
      <c r="F5" s="15"/>
    </row>
    <row r="6" spans="1:9" s="5" customFormat="1" ht="18.75" x14ac:dyDescent="0.3">
      <c r="B6" s="23" t="s">
        <v>61</v>
      </c>
      <c r="C6" s="15"/>
      <c r="D6" s="15"/>
      <c r="E6" s="15"/>
      <c r="F6" s="15"/>
    </row>
    <row r="7" spans="1:9" s="5" customFormat="1" ht="18.75" x14ac:dyDescent="0.3">
      <c r="B7" s="24" t="s">
        <v>8</v>
      </c>
      <c r="C7" s="25"/>
      <c r="D7" s="25"/>
      <c r="E7" s="3"/>
      <c r="F7" s="25"/>
    </row>
    <row r="8" spans="1:9" s="5" customFormat="1" ht="18.75" x14ac:dyDescent="0.3">
      <c r="B8" s="24" t="s">
        <v>24</v>
      </c>
      <c r="C8" s="25"/>
      <c r="D8" s="25"/>
      <c r="E8" s="3"/>
      <c r="F8" s="25"/>
    </row>
    <row r="9" spans="1:9" s="5" customFormat="1" ht="9" customHeight="1" x14ac:dyDescent="0.3">
      <c r="A9" s="24"/>
      <c r="B9" s="24"/>
      <c r="C9" s="25"/>
      <c r="D9" s="25"/>
      <c r="E9" s="3"/>
      <c r="F9" s="25"/>
    </row>
    <row r="10" spans="1:9" ht="18.75" x14ac:dyDescent="0.25">
      <c r="A10" s="71" t="s">
        <v>62</v>
      </c>
      <c r="B10" s="71"/>
      <c r="C10" s="71"/>
      <c r="D10" s="71"/>
      <c r="E10" s="71"/>
      <c r="F10" s="71"/>
    </row>
    <row r="11" spans="1:9" ht="18.75" x14ac:dyDescent="0.25">
      <c r="A11" s="71" t="s">
        <v>60</v>
      </c>
      <c r="B11" s="71"/>
      <c r="C11" s="71"/>
      <c r="D11" s="71"/>
      <c r="E11" s="71"/>
      <c r="F11" s="71"/>
    </row>
    <row r="12" spans="1:9" ht="17.25" customHeight="1" x14ac:dyDescent="0.25">
      <c r="F12" s="62" t="s">
        <v>5</v>
      </c>
    </row>
    <row r="13" spans="1:9" s="30" customFormat="1" ht="37.5" x14ac:dyDescent="0.25">
      <c r="A13" s="11" t="s">
        <v>9</v>
      </c>
      <c r="B13" s="11" t="s">
        <v>10</v>
      </c>
      <c r="C13" s="20" t="s">
        <v>11</v>
      </c>
      <c r="D13" s="20" t="s">
        <v>18</v>
      </c>
      <c r="E13" s="20" t="s">
        <v>12</v>
      </c>
      <c r="F13" s="20" t="s">
        <v>13</v>
      </c>
    </row>
    <row r="14" spans="1:9" ht="18.75" x14ac:dyDescent="0.25">
      <c r="A14" s="6" t="s">
        <v>2</v>
      </c>
      <c r="B14" s="7" t="s">
        <v>15</v>
      </c>
      <c r="C14" s="21"/>
      <c r="D14" s="21"/>
      <c r="E14" s="21"/>
      <c r="F14" s="16"/>
    </row>
    <row r="15" spans="1:9" ht="59.25" customHeight="1" x14ac:dyDescent="0.25">
      <c r="A15" s="9">
        <v>1</v>
      </c>
      <c r="B15" s="10" t="s">
        <v>63</v>
      </c>
      <c r="C15" s="22">
        <f>'T8'!C20</f>
        <v>13226</v>
      </c>
      <c r="D15" s="22">
        <v>1</v>
      </c>
      <c r="E15" s="22" t="s">
        <v>71</v>
      </c>
      <c r="F15" s="16">
        <v>98463730</v>
      </c>
    </row>
    <row r="16" spans="1:9" ht="42.75" customHeight="1" x14ac:dyDescent="0.25">
      <c r="A16" s="9">
        <v>2</v>
      </c>
      <c r="B16" s="10" t="s">
        <v>64</v>
      </c>
      <c r="C16" s="22">
        <v>123324000</v>
      </c>
      <c r="D16" s="22">
        <v>2</v>
      </c>
      <c r="E16" s="22" t="s">
        <v>72</v>
      </c>
      <c r="F16" s="16">
        <v>9800400</v>
      </c>
      <c r="I16" s="32"/>
    </row>
    <row r="17" spans="1:12" ht="54.75" customHeight="1" x14ac:dyDescent="0.25">
      <c r="A17" s="9">
        <v>3</v>
      </c>
      <c r="B17" s="10" t="s">
        <v>65</v>
      </c>
      <c r="C17" s="22">
        <v>2836500</v>
      </c>
      <c r="D17" s="22">
        <v>3</v>
      </c>
      <c r="E17" s="22" t="s">
        <v>73</v>
      </c>
      <c r="F17" s="16">
        <v>10072150</v>
      </c>
      <c r="I17" s="32"/>
    </row>
    <row r="18" spans="1:12" ht="54.75" customHeight="1" x14ac:dyDescent="0.25">
      <c r="A18" s="9"/>
      <c r="B18" s="10"/>
      <c r="C18" s="22"/>
      <c r="D18" s="22">
        <v>4</v>
      </c>
      <c r="E18" s="22" t="s">
        <v>56</v>
      </c>
      <c r="F18" s="16">
        <v>7833100</v>
      </c>
      <c r="I18" s="32"/>
    </row>
    <row r="19" spans="1:12" s="18" customFormat="1" ht="18.75" x14ac:dyDescent="0.2">
      <c r="A19" s="6"/>
      <c r="B19" s="8" t="s">
        <v>6</v>
      </c>
      <c r="C19" s="21">
        <f>SUM(C15:C17)</f>
        <v>126173726</v>
      </c>
      <c r="D19" s="21"/>
      <c r="E19" s="21"/>
      <c r="F19" s="21">
        <f>SUM(F15:F18)</f>
        <v>126169380</v>
      </c>
      <c r="I19" s="31"/>
    </row>
    <row r="20" spans="1:12" ht="18.75" x14ac:dyDescent="0.25">
      <c r="A20" s="6"/>
      <c r="B20" s="8" t="s">
        <v>19</v>
      </c>
      <c r="C20" s="64">
        <f>C19-F19</f>
        <v>4346</v>
      </c>
      <c r="D20" s="21"/>
      <c r="E20" s="21"/>
      <c r="F20" s="17"/>
    </row>
    <row r="21" spans="1:12" ht="18.75" x14ac:dyDescent="0.25">
      <c r="A21" s="6" t="s">
        <v>3</v>
      </c>
      <c r="B21" s="7" t="s">
        <v>66</v>
      </c>
      <c r="C21" s="21"/>
      <c r="D21" s="21"/>
      <c r="E21" s="22"/>
      <c r="F21" s="16"/>
    </row>
    <row r="22" spans="1:12" ht="37.5" x14ac:dyDescent="0.25">
      <c r="A22" s="9">
        <v>1</v>
      </c>
      <c r="B22" s="10" t="s">
        <v>63</v>
      </c>
      <c r="C22" s="22">
        <f>'T8'!C25</f>
        <v>5330065</v>
      </c>
      <c r="D22" s="22">
        <v>1</v>
      </c>
      <c r="E22" s="22" t="s">
        <v>87</v>
      </c>
      <c r="F22" s="16">
        <v>4740120</v>
      </c>
    </row>
    <row r="23" spans="1:12" ht="37.5" x14ac:dyDescent="0.25">
      <c r="A23" s="9">
        <v>2</v>
      </c>
      <c r="B23" s="10" t="s">
        <v>69</v>
      </c>
      <c r="C23" s="22">
        <v>27400000</v>
      </c>
      <c r="D23" s="22">
        <v>2</v>
      </c>
      <c r="E23" s="22" t="s">
        <v>88</v>
      </c>
      <c r="F23" s="16">
        <v>3304000</v>
      </c>
    </row>
    <row r="24" spans="1:12" ht="18.75" x14ac:dyDescent="0.25">
      <c r="A24" s="9"/>
      <c r="B24" s="8" t="s">
        <v>6</v>
      </c>
      <c r="C24" s="21">
        <f>SUM(C22:C23)</f>
        <v>32730065</v>
      </c>
      <c r="D24" s="22"/>
      <c r="E24" s="22"/>
      <c r="F24" s="17">
        <f>SUM(F22:F23)</f>
        <v>8044120</v>
      </c>
    </row>
    <row r="25" spans="1:12" ht="18.75" x14ac:dyDescent="0.25">
      <c r="A25" s="9"/>
      <c r="B25" s="8" t="s">
        <v>19</v>
      </c>
      <c r="C25" s="21">
        <f>C24-F24</f>
        <v>24685945</v>
      </c>
      <c r="D25" s="22"/>
      <c r="E25" s="22"/>
      <c r="F25" s="16"/>
      <c r="I25" s="65"/>
    </row>
    <row r="26" spans="1:12" ht="18.75" x14ac:dyDescent="0.25">
      <c r="A26" s="6" t="s">
        <v>4</v>
      </c>
      <c r="B26" s="7" t="s">
        <v>49</v>
      </c>
      <c r="C26" s="21"/>
      <c r="D26" s="21"/>
      <c r="E26" s="21"/>
      <c r="F26" s="16"/>
    </row>
    <row r="27" spans="1:12" ht="44.25" customHeight="1" x14ac:dyDescent="0.25">
      <c r="A27" s="9">
        <v>1</v>
      </c>
      <c r="B27" s="10" t="s">
        <v>63</v>
      </c>
      <c r="C27" s="22">
        <f>'T8'!C32</f>
        <v>2922000</v>
      </c>
      <c r="D27" s="22">
        <v>1</v>
      </c>
      <c r="E27" s="22" t="s">
        <v>74</v>
      </c>
      <c r="F27" s="16">
        <v>11640000</v>
      </c>
      <c r="L27" s="32"/>
    </row>
    <row r="28" spans="1:12" ht="45" customHeight="1" x14ac:dyDescent="0.25">
      <c r="A28" s="9">
        <v>2</v>
      </c>
      <c r="B28" s="10" t="s">
        <v>68</v>
      </c>
      <c r="C28" s="22">
        <v>17460000</v>
      </c>
      <c r="D28" s="22">
        <v>2</v>
      </c>
      <c r="E28" s="22" t="s">
        <v>75</v>
      </c>
      <c r="F28" s="16">
        <v>5820000</v>
      </c>
    </row>
    <row r="29" spans="1:12" ht="37.5" x14ac:dyDescent="0.25">
      <c r="A29" s="9">
        <v>3</v>
      </c>
      <c r="B29" s="10" t="s">
        <v>67</v>
      </c>
      <c r="C29" s="22">
        <v>20076000</v>
      </c>
      <c r="D29" s="22">
        <v>3</v>
      </c>
      <c r="E29" s="22" t="s">
        <v>76</v>
      </c>
      <c r="F29" s="16">
        <v>14340000</v>
      </c>
      <c r="I29" s="32"/>
      <c r="L29" s="63"/>
    </row>
    <row r="30" spans="1:12" ht="18.75" x14ac:dyDescent="0.25">
      <c r="A30" s="9"/>
      <c r="B30" s="10"/>
      <c r="C30" s="22"/>
      <c r="D30" s="22">
        <v>4</v>
      </c>
      <c r="E30" s="22" t="s">
        <v>77</v>
      </c>
      <c r="F30" s="16"/>
    </row>
    <row r="31" spans="1:12" ht="18.75" x14ac:dyDescent="0.25">
      <c r="A31" s="9"/>
      <c r="B31" s="8" t="s">
        <v>6</v>
      </c>
      <c r="C31" s="21">
        <f>SUM(C27:C29)</f>
        <v>40458000</v>
      </c>
      <c r="D31" s="22"/>
      <c r="E31" s="22"/>
      <c r="F31" s="17">
        <f>SUM(F27:F30)</f>
        <v>31800000</v>
      </c>
    </row>
    <row r="32" spans="1:12" ht="18.75" x14ac:dyDescent="0.25">
      <c r="A32" s="9"/>
      <c r="B32" s="8" t="s">
        <v>19</v>
      </c>
      <c r="C32" s="21">
        <f>C31-F31</f>
        <v>8658000</v>
      </c>
      <c r="D32" s="22"/>
      <c r="E32" s="22"/>
      <c r="F32" s="16"/>
    </row>
    <row r="33" spans="1:12" ht="10.5" customHeight="1" x14ac:dyDescent="0.25">
      <c r="A33" s="3"/>
      <c r="B33" s="3"/>
    </row>
    <row r="34" spans="1:12" ht="15" customHeight="1" x14ac:dyDescent="0.25">
      <c r="A34" s="35"/>
      <c r="B34" s="12"/>
      <c r="E34" s="19" t="s">
        <v>78</v>
      </c>
      <c r="F34" s="27"/>
      <c r="L34" s="32"/>
    </row>
    <row r="35" spans="1:12" ht="18.75" customHeight="1" x14ac:dyDescent="0.25">
      <c r="A35" s="35"/>
      <c r="B35" s="12"/>
      <c r="E35" s="13" t="s">
        <v>20</v>
      </c>
      <c r="F35" s="28"/>
    </row>
    <row r="36" spans="1:12" ht="15.75" x14ac:dyDescent="0.25">
      <c r="E36" s="29" t="s">
        <v>21</v>
      </c>
    </row>
    <row r="40" spans="1:12" ht="18.75" x14ac:dyDescent="0.25">
      <c r="E40" s="13"/>
    </row>
    <row r="41" spans="1:12" ht="18.75" x14ac:dyDescent="0.25">
      <c r="E41" s="13" t="s">
        <v>25</v>
      </c>
    </row>
  </sheetData>
  <mergeCells count="4">
    <mergeCell ref="A2:F2"/>
    <mergeCell ref="A3:F3"/>
    <mergeCell ref="A10:F10"/>
    <mergeCell ref="A11:F11"/>
  </mergeCells>
  <pageMargins left="0.2" right="0.2" top="0.25" bottom="0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opLeftCell="N1" workbookViewId="0">
      <selection activeCell="Z22" sqref="Z22"/>
    </sheetView>
  </sheetViews>
  <sheetFormatPr defaultRowHeight="15" x14ac:dyDescent="0.25"/>
  <cols>
    <col min="1" max="1" width="5.7109375" style="4" customWidth="1"/>
    <col min="2" max="2" width="23.7109375" style="4" customWidth="1"/>
    <col min="3" max="11" width="13.28515625" style="4" customWidth="1"/>
    <col min="12" max="12" width="13.28515625" style="14" customWidth="1"/>
    <col min="13" max="13" width="14.42578125" style="14" customWidth="1"/>
    <col min="14" max="14" width="4.140625" style="14" customWidth="1"/>
    <col min="15" max="15" width="21.28515625" style="14" customWidth="1"/>
    <col min="16" max="26" width="13.42578125" style="14" customWidth="1"/>
    <col min="27" max="28" width="9.140625" style="4"/>
    <col min="29" max="29" width="20.5703125" style="4" customWidth="1"/>
    <col min="30" max="16384" width="9.140625" style="4"/>
  </cols>
  <sheetData>
    <row r="1" spans="1:26" x14ac:dyDescent="0.25">
      <c r="Z1" s="41" t="s">
        <v>7</v>
      </c>
    </row>
    <row r="2" spans="1:26" ht="18.75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8.75" x14ac:dyDescent="0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8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26" s="5" customFormat="1" ht="18.75" x14ac:dyDescent="0.3">
      <c r="B5" s="3" t="s">
        <v>23</v>
      </c>
      <c r="C5" s="3"/>
      <c r="D5" s="3"/>
      <c r="E5" s="3"/>
      <c r="F5" s="3"/>
      <c r="G5" s="3"/>
      <c r="H5" s="3"/>
      <c r="I5" s="3"/>
      <c r="J5" s="3"/>
      <c r="K5" s="3"/>
      <c r="L5" s="15"/>
      <c r="M5" s="15"/>
      <c r="N5" s="15"/>
      <c r="O5" s="1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5" customFormat="1" ht="18.75" x14ac:dyDescent="0.3">
      <c r="B6" s="23" t="s">
        <v>14</v>
      </c>
      <c r="C6" s="23"/>
      <c r="D6" s="23"/>
      <c r="E6" s="23"/>
      <c r="F6" s="23"/>
      <c r="G6" s="23"/>
      <c r="H6" s="23"/>
      <c r="I6" s="23"/>
      <c r="J6" s="23"/>
      <c r="K6" s="23"/>
      <c r="L6" s="15"/>
      <c r="M6" s="15"/>
      <c r="N6" s="15"/>
      <c r="O6" s="15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5" customFormat="1" ht="18.75" x14ac:dyDescent="0.3">
      <c r="B7" s="24" t="s">
        <v>8</v>
      </c>
      <c r="C7" s="24"/>
      <c r="D7" s="24"/>
      <c r="E7" s="24"/>
      <c r="F7" s="24"/>
      <c r="G7" s="24"/>
      <c r="H7" s="24"/>
      <c r="I7" s="24"/>
      <c r="J7" s="24"/>
      <c r="K7" s="24"/>
      <c r="L7" s="25"/>
      <c r="M7" s="25"/>
      <c r="N7" s="25"/>
      <c r="O7" s="3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</row>
    <row r="8" spans="1:26" s="5" customFormat="1" ht="18.75" x14ac:dyDescent="0.3">
      <c r="B8" s="24" t="s">
        <v>24</v>
      </c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3"/>
      <c r="P8" s="42"/>
      <c r="Q8" s="42"/>
      <c r="R8" s="42"/>
      <c r="S8" s="42"/>
      <c r="T8" s="42"/>
      <c r="U8" s="42"/>
      <c r="V8" s="42"/>
      <c r="W8" s="42"/>
      <c r="X8" s="42"/>
      <c r="Y8" s="42"/>
      <c r="Z8" s="43"/>
    </row>
    <row r="9" spans="1:26" s="5" customFormat="1" ht="18.7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5"/>
      <c r="N9" s="25"/>
      <c r="O9" s="3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</row>
    <row r="10" spans="1:26" ht="18.75" x14ac:dyDescent="0.25">
      <c r="A10" s="71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8.75" x14ac:dyDescent="0.25">
      <c r="A11" s="71" t="s">
        <v>48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x14ac:dyDescent="0.25">
      <c r="Z12" s="44" t="s">
        <v>5</v>
      </c>
    </row>
    <row r="13" spans="1:26" s="30" customFormat="1" x14ac:dyDescent="0.25">
      <c r="A13" s="56" t="s">
        <v>9</v>
      </c>
      <c r="B13" s="56" t="s">
        <v>10</v>
      </c>
      <c r="C13" s="76" t="s">
        <v>11</v>
      </c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45" t="s">
        <v>18</v>
      </c>
      <c r="O13" s="76" t="s">
        <v>12</v>
      </c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8"/>
    </row>
    <row r="14" spans="1:26" s="30" customFormat="1" x14ac:dyDescent="0.25">
      <c r="A14" s="56"/>
      <c r="B14" s="56"/>
      <c r="C14" s="56" t="s">
        <v>32</v>
      </c>
      <c r="D14" s="56" t="s">
        <v>33</v>
      </c>
      <c r="E14" s="56" t="s">
        <v>34</v>
      </c>
      <c r="F14" s="56" t="s">
        <v>35</v>
      </c>
      <c r="G14" s="56" t="s">
        <v>36</v>
      </c>
      <c r="H14" s="56" t="s">
        <v>37</v>
      </c>
      <c r="I14" s="56" t="s">
        <v>38</v>
      </c>
      <c r="J14" s="56" t="s">
        <v>39</v>
      </c>
      <c r="K14" s="56" t="s">
        <v>40</v>
      </c>
      <c r="L14" s="56" t="s">
        <v>41</v>
      </c>
      <c r="M14" s="45" t="s">
        <v>42</v>
      </c>
      <c r="N14" s="45"/>
      <c r="O14" s="45"/>
      <c r="P14" s="45" t="s">
        <v>32</v>
      </c>
      <c r="Q14" s="45" t="s">
        <v>33</v>
      </c>
      <c r="R14" s="45" t="s">
        <v>34</v>
      </c>
      <c r="S14" s="45" t="s">
        <v>35</v>
      </c>
      <c r="T14" s="45" t="s">
        <v>36</v>
      </c>
      <c r="U14" s="45" t="s">
        <v>43</v>
      </c>
      <c r="V14" s="45" t="s">
        <v>44</v>
      </c>
      <c r="W14" s="45" t="s">
        <v>39</v>
      </c>
      <c r="X14" s="45" t="s">
        <v>40</v>
      </c>
      <c r="Y14" s="45" t="s">
        <v>41</v>
      </c>
      <c r="Z14" s="45" t="s">
        <v>42</v>
      </c>
    </row>
    <row r="15" spans="1:26" x14ac:dyDescent="0.25">
      <c r="A15" s="57" t="s">
        <v>2</v>
      </c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46"/>
    </row>
    <row r="16" spans="1:26" ht="45" x14ac:dyDescent="0.25">
      <c r="A16" s="58">
        <v>1</v>
      </c>
      <c r="B16" s="39" t="s">
        <v>51</v>
      </c>
      <c r="C16" s="38">
        <f>'T9'!C15</f>
        <v>13226</v>
      </c>
      <c r="D16" s="39"/>
      <c r="E16" s="67"/>
      <c r="F16" s="67"/>
      <c r="G16" s="67"/>
      <c r="H16" s="67"/>
      <c r="I16" s="39"/>
      <c r="J16" s="67"/>
      <c r="K16" s="67"/>
      <c r="L16" s="67"/>
      <c r="M16" s="67">
        <f>SUM(C16:L16)</f>
        <v>13226</v>
      </c>
      <c r="N16" s="38">
        <v>1</v>
      </c>
      <c r="O16" s="38" t="s">
        <v>54</v>
      </c>
      <c r="P16" s="38">
        <f>'T9'!F15</f>
        <v>98463730</v>
      </c>
      <c r="Q16" s="38"/>
      <c r="R16" s="38" t="e">
        <f>#REF!</f>
        <v>#REF!</v>
      </c>
      <c r="S16" s="38" t="e">
        <f>#REF!</f>
        <v>#REF!</v>
      </c>
      <c r="T16" s="38" t="e">
        <f>#REF!</f>
        <v>#REF!</v>
      </c>
      <c r="U16" s="38" t="e">
        <f>#REF!</f>
        <v>#REF!</v>
      </c>
      <c r="V16" s="38"/>
      <c r="W16" s="38" t="e">
        <f>#REF!</f>
        <v>#REF!</v>
      </c>
      <c r="X16" s="38" t="e">
        <f>#REF!</f>
        <v>#REF!</v>
      </c>
      <c r="Y16" s="38" t="e">
        <f>#REF!</f>
        <v>#REF!</v>
      </c>
      <c r="Z16" s="46" t="e">
        <f>SUM(P16:Y16)</f>
        <v>#REF!</v>
      </c>
    </row>
    <row r="17" spans="1:29" ht="30" x14ac:dyDescent="0.25">
      <c r="A17" s="58">
        <v>2</v>
      </c>
      <c r="B17" s="39" t="s">
        <v>45</v>
      </c>
      <c r="C17" s="38">
        <f>'T9'!C16</f>
        <v>123324000</v>
      </c>
      <c r="D17" s="38"/>
      <c r="E17" s="67" t="e">
        <f>#REF!</f>
        <v>#REF!</v>
      </c>
      <c r="F17" s="67" t="e">
        <f>#REF!</f>
        <v>#REF!</v>
      </c>
      <c r="G17" s="67" t="e">
        <f>#REF!</f>
        <v>#REF!</v>
      </c>
      <c r="H17" s="67" t="e">
        <f>#REF!</f>
        <v>#REF!</v>
      </c>
      <c r="I17" s="38"/>
      <c r="J17" s="67" t="e">
        <f>#REF!</f>
        <v>#REF!</v>
      </c>
      <c r="K17" s="67" t="e">
        <f>#REF!</f>
        <v>#REF!</v>
      </c>
      <c r="L17" s="67" t="e">
        <f>#REF!</f>
        <v>#REF!</v>
      </c>
      <c r="M17" s="67" t="e">
        <f>SUM(C17:L17)</f>
        <v>#REF!</v>
      </c>
      <c r="N17" s="38">
        <v>2</v>
      </c>
      <c r="O17" s="38" t="s">
        <v>55</v>
      </c>
      <c r="P17" s="38">
        <f>'T9'!F16</f>
        <v>9800400</v>
      </c>
      <c r="Q17" s="38"/>
      <c r="R17" s="38" t="e">
        <f>#REF!</f>
        <v>#REF!</v>
      </c>
      <c r="S17" s="38" t="e">
        <f>#REF!</f>
        <v>#REF!</v>
      </c>
      <c r="T17" s="38" t="e">
        <f>#REF!</f>
        <v>#REF!</v>
      </c>
      <c r="U17" s="38" t="e">
        <f>#REF!</f>
        <v>#REF!</v>
      </c>
      <c r="V17" s="38"/>
      <c r="W17" s="38" t="e">
        <f>#REF!</f>
        <v>#REF!</v>
      </c>
      <c r="X17" s="38" t="e">
        <f>#REF!</f>
        <v>#REF!</v>
      </c>
      <c r="Y17" s="38" t="e">
        <f>#REF!</f>
        <v>#REF!</v>
      </c>
      <c r="Z17" s="46" t="e">
        <f>SUM(P17:Y17)</f>
        <v>#REF!</v>
      </c>
    </row>
    <row r="18" spans="1:29" ht="30" x14ac:dyDescent="0.25">
      <c r="A18" s="58">
        <v>3</v>
      </c>
      <c r="B18" s="39" t="s">
        <v>46</v>
      </c>
      <c r="C18" s="38">
        <f>'T9'!C17</f>
        <v>2836500</v>
      </c>
      <c r="D18" s="38"/>
      <c r="E18" s="67" t="e">
        <f>#REF!</f>
        <v>#REF!</v>
      </c>
      <c r="F18" s="67" t="e">
        <f>#REF!</f>
        <v>#REF!</v>
      </c>
      <c r="G18" s="67" t="e">
        <f>#REF!</f>
        <v>#REF!</v>
      </c>
      <c r="H18" s="67" t="e">
        <f>#REF!</f>
        <v>#REF!</v>
      </c>
      <c r="I18" s="38"/>
      <c r="J18" s="67" t="e">
        <f>#REF!</f>
        <v>#REF!</v>
      </c>
      <c r="K18" s="67" t="e">
        <f>#REF!</f>
        <v>#REF!</v>
      </c>
      <c r="L18" s="67" t="e">
        <f>#REF!</f>
        <v>#REF!</v>
      </c>
      <c r="M18" s="67" t="e">
        <f>SUM(C18:L18)</f>
        <v>#REF!</v>
      </c>
      <c r="N18" s="38">
        <v>3</v>
      </c>
      <c r="O18" s="38" t="s">
        <v>56</v>
      </c>
      <c r="P18" s="38">
        <f>'T9'!F17</f>
        <v>10072150</v>
      </c>
      <c r="Q18" s="38"/>
      <c r="R18" s="38" t="e">
        <f>#REF!</f>
        <v>#REF!</v>
      </c>
      <c r="S18" s="38" t="e">
        <f>#REF!</f>
        <v>#REF!</v>
      </c>
      <c r="T18" s="38" t="e">
        <f>#REF!</f>
        <v>#REF!</v>
      </c>
      <c r="U18" s="38" t="e">
        <f>#REF!</f>
        <v>#REF!</v>
      </c>
      <c r="V18" s="38"/>
      <c r="W18" s="38" t="e">
        <f>#REF!</f>
        <v>#REF!</v>
      </c>
      <c r="X18" s="38" t="e">
        <f>#REF!</f>
        <v>#REF!</v>
      </c>
      <c r="Y18" s="38" t="e">
        <f>#REF!</f>
        <v>#REF!</v>
      </c>
      <c r="Z18" s="46" t="e">
        <f>SUM(P18:Y18)</f>
        <v>#REF!</v>
      </c>
      <c r="AC18" s="32"/>
    </row>
    <row r="19" spans="1:29" s="18" customFormat="1" ht="14.25" x14ac:dyDescent="0.2">
      <c r="A19" s="57"/>
      <c r="B19" s="60" t="s">
        <v>6</v>
      </c>
      <c r="C19" s="40">
        <f>SUM(C16:C18)</f>
        <v>126173726</v>
      </c>
      <c r="D19" s="40">
        <f t="shared" ref="D19:M19" si="0">SUM(D16:D18)</f>
        <v>0</v>
      </c>
      <c r="E19" s="40" t="e">
        <f t="shared" si="0"/>
        <v>#REF!</v>
      </c>
      <c r="F19" s="40" t="e">
        <f t="shared" si="0"/>
        <v>#REF!</v>
      </c>
      <c r="G19" s="40" t="e">
        <f t="shared" si="0"/>
        <v>#REF!</v>
      </c>
      <c r="H19" s="40" t="e">
        <f t="shared" si="0"/>
        <v>#REF!</v>
      </c>
      <c r="I19" s="40">
        <f t="shared" si="0"/>
        <v>0</v>
      </c>
      <c r="J19" s="40" t="e">
        <f t="shared" si="0"/>
        <v>#REF!</v>
      </c>
      <c r="K19" s="40" t="e">
        <f t="shared" si="0"/>
        <v>#REF!</v>
      </c>
      <c r="L19" s="40" t="e">
        <f t="shared" si="0"/>
        <v>#REF!</v>
      </c>
      <c r="M19" s="40" t="e">
        <f t="shared" si="0"/>
        <v>#REF!</v>
      </c>
      <c r="N19" s="37"/>
      <c r="O19" s="37"/>
      <c r="P19" s="37">
        <f>SUM(P16:P18)</f>
        <v>118336280</v>
      </c>
      <c r="Q19" s="37">
        <f t="shared" ref="Q19:Y19" si="1">SUM(Q16:Q18)</f>
        <v>0</v>
      </c>
      <c r="R19" s="37" t="e">
        <f t="shared" si="1"/>
        <v>#REF!</v>
      </c>
      <c r="S19" s="37" t="e">
        <f t="shared" si="1"/>
        <v>#REF!</v>
      </c>
      <c r="T19" s="37" t="e">
        <f t="shared" si="1"/>
        <v>#REF!</v>
      </c>
      <c r="U19" s="37" t="e">
        <f t="shared" si="1"/>
        <v>#REF!</v>
      </c>
      <c r="V19" s="37">
        <f t="shared" si="1"/>
        <v>0</v>
      </c>
      <c r="W19" s="37" t="e">
        <f t="shared" si="1"/>
        <v>#REF!</v>
      </c>
      <c r="X19" s="37" t="e">
        <f t="shared" si="1"/>
        <v>#REF!</v>
      </c>
      <c r="Y19" s="37" t="e">
        <f t="shared" si="1"/>
        <v>#REF!</v>
      </c>
      <c r="Z19" s="37" t="e">
        <f>SUM(Z16:Z18)</f>
        <v>#REF!</v>
      </c>
    </row>
    <row r="20" spans="1:29" x14ac:dyDescent="0.25">
      <c r="A20" s="57"/>
      <c r="B20" s="60" t="s">
        <v>19</v>
      </c>
      <c r="C20" s="60"/>
      <c r="D20" s="60"/>
      <c r="E20" s="60"/>
      <c r="F20" s="60"/>
      <c r="G20" s="60"/>
      <c r="H20" s="60"/>
      <c r="I20" s="60"/>
      <c r="J20" s="60"/>
      <c r="K20" s="60"/>
      <c r="L20" s="37"/>
      <c r="M20" s="61" t="e">
        <f>M19-Z19</f>
        <v>#REF!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47"/>
    </row>
    <row r="21" spans="1:29" x14ac:dyDescent="0.25">
      <c r="A21" s="57" t="s">
        <v>3</v>
      </c>
      <c r="B21" s="36" t="s">
        <v>16</v>
      </c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46"/>
    </row>
    <row r="22" spans="1:29" ht="45" x14ac:dyDescent="0.25">
      <c r="A22" s="58">
        <v>1</v>
      </c>
      <c r="B22" s="39" t="s">
        <v>51</v>
      </c>
      <c r="C22" s="38">
        <f>'T9'!C22</f>
        <v>5330065</v>
      </c>
      <c r="D22" s="38"/>
      <c r="E22" s="38"/>
      <c r="F22" s="38"/>
      <c r="G22" s="38"/>
      <c r="H22" s="38"/>
      <c r="I22" s="38"/>
      <c r="J22" s="38"/>
      <c r="K22" s="38"/>
      <c r="L22" s="38"/>
      <c r="M22" s="59">
        <f>SUM(C22:L22)</f>
        <v>5330065</v>
      </c>
      <c r="N22" s="38">
        <v>1</v>
      </c>
      <c r="O22" s="38" t="s">
        <v>57</v>
      </c>
      <c r="P22" s="38">
        <f>'T9'!F24</f>
        <v>8044120</v>
      </c>
      <c r="Q22" s="66"/>
      <c r="R22" s="38" t="e">
        <f>#REF!</f>
        <v>#REF!</v>
      </c>
      <c r="S22" s="38" t="e">
        <f>#REF!</f>
        <v>#REF!</v>
      </c>
      <c r="T22" s="38" t="e">
        <f>#REF!</f>
        <v>#REF!</v>
      </c>
      <c r="U22" s="38" t="e">
        <f>#REF!</f>
        <v>#REF!</v>
      </c>
      <c r="W22" s="38" t="e">
        <f>#REF!</f>
        <v>#REF!</v>
      </c>
      <c r="X22" s="38" t="e">
        <f>#REF!</f>
        <v>#REF!</v>
      </c>
      <c r="Y22" s="38" t="e">
        <f>#REF!</f>
        <v>#REF!</v>
      </c>
      <c r="Z22" s="46" t="e">
        <f>SUM(P22:Y22)</f>
        <v>#REF!</v>
      </c>
    </row>
    <row r="23" spans="1:29" ht="30" x14ac:dyDescent="0.25">
      <c r="A23" s="58">
        <v>2</v>
      </c>
      <c r="B23" s="39" t="s">
        <v>47</v>
      </c>
      <c r="C23" s="38">
        <f>'T9'!C23</f>
        <v>27400000</v>
      </c>
      <c r="D23" s="38"/>
      <c r="E23" s="38"/>
      <c r="F23" s="38"/>
      <c r="G23" s="38"/>
      <c r="H23" s="38"/>
      <c r="I23" s="38"/>
      <c r="J23" s="38"/>
      <c r="K23" s="38"/>
      <c r="L23" s="38"/>
      <c r="M23" s="59">
        <f>SUM(C23:L23)</f>
        <v>27400000</v>
      </c>
      <c r="N23" s="38">
        <v>2</v>
      </c>
      <c r="O23" s="38" t="s">
        <v>58</v>
      </c>
      <c r="P23" s="38"/>
      <c r="Q23" s="66"/>
      <c r="R23" s="38"/>
      <c r="S23" s="38"/>
      <c r="T23" s="38"/>
      <c r="U23" s="38"/>
      <c r="V23" s="38"/>
      <c r="W23" s="38"/>
      <c r="X23" s="38"/>
      <c r="Y23" s="38"/>
      <c r="Z23" s="46">
        <f>SUM(P23:Y23)</f>
        <v>0</v>
      </c>
    </row>
    <row r="24" spans="1:29" s="18" customFormat="1" ht="14.25" x14ac:dyDescent="0.2">
      <c r="A24" s="57"/>
      <c r="B24" s="60" t="s">
        <v>6</v>
      </c>
      <c r="C24" s="40">
        <f>SUM(C22:C23)</f>
        <v>32730065</v>
      </c>
      <c r="D24" s="60"/>
      <c r="E24" s="60"/>
      <c r="F24" s="60"/>
      <c r="G24" s="60"/>
      <c r="H24" s="60"/>
      <c r="I24" s="60"/>
      <c r="J24" s="60"/>
      <c r="K24" s="60"/>
      <c r="L24" s="37"/>
      <c r="M24" s="40">
        <f>SUM(M21:M23)</f>
        <v>32730065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 t="e">
        <f>SUM(Y22:Y23)</f>
        <v>#REF!</v>
      </c>
      <c r="Z24" s="37" t="e">
        <f>SUM(Z22:Z23)</f>
        <v>#REF!</v>
      </c>
    </row>
    <row r="25" spans="1:29" x14ac:dyDescent="0.25">
      <c r="A25" s="57"/>
      <c r="B25" s="60" t="s">
        <v>19</v>
      </c>
      <c r="C25" s="60"/>
      <c r="D25" s="60"/>
      <c r="E25" s="60"/>
      <c r="F25" s="60"/>
      <c r="G25" s="60"/>
      <c r="H25" s="60"/>
      <c r="I25" s="60"/>
      <c r="J25" s="60"/>
      <c r="K25" s="60"/>
      <c r="L25" s="37"/>
      <c r="M25" s="61" t="e">
        <f>M24-Z24</f>
        <v>#REF!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47"/>
    </row>
    <row r="26" spans="1:29" x14ac:dyDescent="0.25">
      <c r="A26" s="57" t="s">
        <v>4</v>
      </c>
      <c r="B26" s="36" t="s">
        <v>17</v>
      </c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46"/>
    </row>
    <row r="27" spans="1:29" ht="30" x14ac:dyDescent="0.25">
      <c r="A27" s="58">
        <v>1</v>
      </c>
      <c r="B27" s="39" t="s">
        <v>51</v>
      </c>
      <c r="C27" s="38">
        <f>'T9'!C27</f>
        <v>2922000</v>
      </c>
      <c r="D27" s="38"/>
      <c r="E27" s="38"/>
      <c r="F27" s="38"/>
      <c r="G27" s="38"/>
      <c r="H27" s="38"/>
      <c r="I27" s="38"/>
      <c r="J27" s="38"/>
      <c r="K27" s="38"/>
      <c r="L27" s="38"/>
      <c r="M27" s="59">
        <f>SUM(C27:L27)</f>
        <v>2922000</v>
      </c>
      <c r="N27" s="38">
        <v>1</v>
      </c>
      <c r="O27" s="38" t="s">
        <v>26</v>
      </c>
      <c r="P27" s="38"/>
      <c r="Q27" s="38" t="e">
        <f>#REF!</f>
        <v>#REF!</v>
      </c>
      <c r="R27" s="38" t="e">
        <f>#REF!</f>
        <v>#REF!</v>
      </c>
      <c r="S27" s="38" t="e">
        <f>#REF!</f>
        <v>#REF!</v>
      </c>
      <c r="T27" s="38" t="e">
        <f>#REF!</f>
        <v>#REF!</v>
      </c>
      <c r="U27" s="38" t="e">
        <f>#REF!</f>
        <v>#REF!</v>
      </c>
      <c r="V27" s="38" t="e">
        <f>#REF!</f>
        <v>#REF!</v>
      </c>
      <c r="W27" s="38" t="e">
        <f>#REF!</f>
        <v>#REF!</v>
      </c>
      <c r="X27" s="38" t="e">
        <f>#REF!</f>
        <v>#REF!</v>
      </c>
      <c r="Y27" s="38" t="e">
        <f>#REF!</f>
        <v>#REF!</v>
      </c>
      <c r="Z27" s="46" t="e">
        <f>SUM(P27:Y27)</f>
        <v>#REF!</v>
      </c>
      <c r="AC27" s="32"/>
    </row>
    <row r="28" spans="1:29" ht="45" customHeight="1" x14ac:dyDescent="0.25">
      <c r="A28" s="58">
        <v>2</v>
      </c>
      <c r="B28" s="39" t="s">
        <v>52</v>
      </c>
      <c r="C28" s="38">
        <f>'T9'!C28</f>
        <v>17460000</v>
      </c>
      <c r="D28" s="38"/>
      <c r="E28" s="38" t="e">
        <f>#REF!</f>
        <v>#REF!</v>
      </c>
      <c r="F28" s="38" t="e">
        <f>#REF!</f>
        <v>#REF!</v>
      </c>
      <c r="G28" s="38" t="e">
        <f>#REF!</f>
        <v>#REF!</v>
      </c>
      <c r="H28" s="38" t="e">
        <f>#REF!</f>
        <v>#REF!</v>
      </c>
      <c r="I28" s="38"/>
      <c r="J28" s="38" t="e">
        <f>#REF!</f>
        <v>#REF!</v>
      </c>
      <c r="K28" s="38" t="e">
        <f>#REF!</f>
        <v>#REF!</v>
      </c>
      <c r="L28" s="38" t="e">
        <f>#REF!</f>
        <v>#REF!</v>
      </c>
      <c r="M28" s="59" t="e">
        <f>SUM(C28:L28)</f>
        <v>#REF!</v>
      </c>
      <c r="N28" s="38">
        <v>2</v>
      </c>
      <c r="O28" s="38" t="s">
        <v>27</v>
      </c>
      <c r="P28" s="38"/>
      <c r="Q28" s="38" t="e">
        <f>#REF!</f>
        <v>#REF!</v>
      </c>
      <c r="R28" s="38" t="e">
        <f>#REF!</f>
        <v>#REF!</v>
      </c>
      <c r="S28" s="38" t="e">
        <f>#REF!</f>
        <v>#REF!</v>
      </c>
      <c r="T28" s="38" t="e">
        <f>#REF!</f>
        <v>#REF!</v>
      </c>
      <c r="U28" s="38" t="e">
        <f>#REF!</f>
        <v>#REF!</v>
      </c>
      <c r="V28" s="38" t="e">
        <f>#REF!</f>
        <v>#REF!</v>
      </c>
      <c r="W28" s="38" t="e">
        <f>#REF!</f>
        <v>#REF!</v>
      </c>
      <c r="X28" s="38" t="e">
        <f>#REF!</f>
        <v>#REF!</v>
      </c>
      <c r="Y28" s="38" t="e">
        <f>#REF!</f>
        <v>#REF!</v>
      </c>
      <c r="Z28" s="46" t="e">
        <f>SUM(P28:Y28)</f>
        <v>#REF!</v>
      </c>
      <c r="AC28" s="32"/>
    </row>
    <row r="29" spans="1:29" ht="43.5" customHeight="1" x14ac:dyDescent="0.25">
      <c r="A29" s="58">
        <v>3</v>
      </c>
      <c r="B29" s="39" t="s">
        <v>53</v>
      </c>
      <c r="C29" s="38">
        <f>'T9'!C29</f>
        <v>20076000</v>
      </c>
      <c r="D29" s="38"/>
      <c r="E29" s="38" t="e">
        <f>#REF!</f>
        <v>#REF!</v>
      </c>
      <c r="F29" s="38" t="e">
        <f>#REF!</f>
        <v>#REF!</v>
      </c>
      <c r="G29" s="38" t="e">
        <f>#REF!</f>
        <v>#REF!</v>
      </c>
      <c r="H29" s="38" t="e">
        <f>#REF!</f>
        <v>#REF!</v>
      </c>
      <c r="I29" s="38"/>
      <c r="J29" s="38" t="e">
        <f>#REF!</f>
        <v>#REF!</v>
      </c>
      <c r="K29" s="38" t="e">
        <f>#REF!</f>
        <v>#REF!</v>
      </c>
      <c r="L29" s="38" t="e">
        <f>#REF!</f>
        <v>#REF!</v>
      </c>
      <c r="M29" s="59" t="e">
        <f>SUM(C29:L29)</f>
        <v>#REF!</v>
      </c>
      <c r="N29" s="38">
        <v>3</v>
      </c>
      <c r="O29" s="38" t="s">
        <v>28</v>
      </c>
      <c r="P29" s="38"/>
      <c r="Q29" s="38" t="e">
        <f>#REF!</f>
        <v>#REF!</v>
      </c>
      <c r="R29" s="38" t="e">
        <f>#REF!</f>
        <v>#REF!</v>
      </c>
      <c r="S29" s="38" t="e">
        <f>#REF!</f>
        <v>#REF!</v>
      </c>
      <c r="T29" s="38" t="e">
        <f>#REF!</f>
        <v>#REF!</v>
      </c>
      <c r="U29" s="38" t="e">
        <f>#REF!</f>
        <v>#REF!</v>
      </c>
      <c r="V29" s="38" t="e">
        <f>#REF!</f>
        <v>#REF!</v>
      </c>
      <c r="W29" s="38" t="e">
        <f>#REF!</f>
        <v>#REF!</v>
      </c>
      <c r="X29" s="38" t="e">
        <f>#REF!</f>
        <v>#REF!</v>
      </c>
      <c r="Y29" s="38" t="e">
        <f>#REF!</f>
        <v>#REF!</v>
      </c>
      <c r="Z29" s="46" t="e">
        <f>SUM(P29:Y29)</f>
        <v>#REF!</v>
      </c>
      <c r="AC29" s="32"/>
    </row>
    <row r="30" spans="1:29" ht="30" x14ac:dyDescent="0.25">
      <c r="A30" s="5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>
        <v>4</v>
      </c>
      <c r="O30" s="38" t="s">
        <v>30</v>
      </c>
      <c r="P30" s="38">
        <v>7697000</v>
      </c>
      <c r="Q30" s="38" t="e">
        <f>#REF!</f>
        <v>#REF!</v>
      </c>
      <c r="R30" s="38" t="e">
        <f>#REF!</f>
        <v>#REF!</v>
      </c>
      <c r="S30" s="38" t="e">
        <f>#REF!</f>
        <v>#REF!</v>
      </c>
      <c r="T30" s="38" t="e">
        <f>#REF!</f>
        <v>#REF!</v>
      </c>
      <c r="U30" s="38" t="e">
        <f>#REF!</f>
        <v>#REF!</v>
      </c>
      <c r="V30" s="38" t="e">
        <f>#REF!</f>
        <v>#REF!</v>
      </c>
      <c r="W30" s="38" t="e">
        <f>#REF!</f>
        <v>#REF!</v>
      </c>
      <c r="X30" s="38" t="e">
        <f>#REF!</f>
        <v>#REF!</v>
      </c>
      <c r="Y30" s="38" t="e">
        <f>#REF!</f>
        <v>#REF!</v>
      </c>
      <c r="Z30" s="46" t="e">
        <f>SUM(P30:Y30)</f>
        <v>#REF!</v>
      </c>
      <c r="AC30" s="32"/>
    </row>
    <row r="31" spans="1:29" x14ac:dyDescent="0.25">
      <c r="A31" s="58"/>
      <c r="B31" s="60" t="s">
        <v>6</v>
      </c>
      <c r="C31" s="37">
        <f>SUM(C27:C30)</f>
        <v>40458000</v>
      </c>
      <c r="D31" s="37">
        <f t="shared" ref="D31:M31" si="2">SUM(D27:D30)</f>
        <v>0</v>
      </c>
      <c r="E31" s="37" t="e">
        <f t="shared" si="2"/>
        <v>#REF!</v>
      </c>
      <c r="F31" s="37" t="e">
        <f t="shared" si="2"/>
        <v>#REF!</v>
      </c>
      <c r="G31" s="37" t="e">
        <f t="shared" si="2"/>
        <v>#REF!</v>
      </c>
      <c r="H31" s="37" t="e">
        <f t="shared" si="2"/>
        <v>#REF!</v>
      </c>
      <c r="I31" s="37">
        <f t="shared" si="2"/>
        <v>0</v>
      </c>
      <c r="J31" s="37" t="e">
        <f t="shared" si="2"/>
        <v>#REF!</v>
      </c>
      <c r="K31" s="37" t="e">
        <f t="shared" si="2"/>
        <v>#REF!</v>
      </c>
      <c r="L31" s="37" t="e">
        <f t="shared" si="2"/>
        <v>#REF!</v>
      </c>
      <c r="M31" s="37" t="e">
        <f t="shared" si="2"/>
        <v>#REF!</v>
      </c>
      <c r="N31" s="48"/>
      <c r="O31" s="48"/>
      <c r="P31" s="55">
        <f>SUM(P27:P30)</f>
        <v>7697000</v>
      </c>
      <c r="Q31" s="55" t="e">
        <f t="shared" ref="Q31:V31" si="3">SUM(Q27:Q30)</f>
        <v>#REF!</v>
      </c>
      <c r="R31" s="55" t="e">
        <f t="shared" si="3"/>
        <v>#REF!</v>
      </c>
      <c r="S31" s="55" t="e">
        <f t="shared" si="3"/>
        <v>#REF!</v>
      </c>
      <c r="T31" s="55" t="e">
        <f t="shared" si="3"/>
        <v>#REF!</v>
      </c>
      <c r="U31" s="55" t="e">
        <f t="shared" si="3"/>
        <v>#REF!</v>
      </c>
      <c r="V31" s="55" t="e">
        <f t="shared" si="3"/>
        <v>#REF!</v>
      </c>
      <c r="W31" s="55" t="e">
        <f>SUM(W27:W30)</f>
        <v>#REF!</v>
      </c>
      <c r="X31" s="55" t="e">
        <f>SUM(X27:X30)</f>
        <v>#REF!</v>
      </c>
      <c r="Y31" s="55" t="e">
        <f>SUM(Y27:Y30)</f>
        <v>#REF!</v>
      </c>
      <c r="Z31" s="55" t="e">
        <f>SUM(Z27:Z30)</f>
        <v>#REF!</v>
      </c>
    </row>
    <row r="32" spans="1:29" x14ac:dyDescent="0.25">
      <c r="A32" s="58"/>
      <c r="B32" s="60" t="s">
        <v>19</v>
      </c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1" t="e">
        <f>M31-Z31</f>
        <v>#REF!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</row>
    <row r="33" spans="1:26" ht="18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79"/>
      <c r="M33" s="79"/>
    </row>
    <row r="34" spans="1:26" ht="18.75" customHeight="1" x14ac:dyDescent="0.25">
      <c r="A34" s="75"/>
      <c r="B34" s="33"/>
      <c r="C34" s="33"/>
      <c r="D34" s="33"/>
      <c r="E34" s="33"/>
      <c r="F34" s="33"/>
      <c r="G34" s="33"/>
      <c r="H34" s="33"/>
      <c r="I34" s="33"/>
      <c r="J34" s="33"/>
      <c r="K34" s="33"/>
      <c r="O34" s="19" t="s">
        <v>29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1"/>
    </row>
    <row r="35" spans="1:26" ht="18.75" customHeight="1" x14ac:dyDescent="0.25">
      <c r="A35" s="75"/>
      <c r="B35" s="33"/>
      <c r="C35" s="33"/>
      <c r="D35" s="33"/>
      <c r="E35" s="33"/>
      <c r="F35" s="33"/>
      <c r="G35" s="33"/>
      <c r="H35" s="33"/>
      <c r="I35" s="72"/>
      <c r="J35" s="72"/>
      <c r="K35" s="33"/>
      <c r="O35" s="34" t="s">
        <v>20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</row>
    <row r="36" spans="1:26" ht="18.75" x14ac:dyDescent="0.25">
      <c r="I36" s="72"/>
      <c r="J36" s="72"/>
      <c r="O36" s="29" t="s">
        <v>21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6" ht="18.75" x14ac:dyDescent="0.25">
      <c r="I37" s="72"/>
      <c r="J37" s="72"/>
    </row>
    <row r="38" spans="1:26" ht="18.75" x14ac:dyDescent="0.25">
      <c r="I38" s="72"/>
      <c r="J38" s="72"/>
    </row>
    <row r="39" spans="1:26" x14ac:dyDescent="0.25">
      <c r="I39" s="73"/>
      <c r="J39" s="74"/>
    </row>
    <row r="40" spans="1:26" ht="18.75" x14ac:dyDescent="0.25">
      <c r="O40" s="34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6" ht="18.75" x14ac:dyDescent="0.25">
      <c r="O41" s="34" t="s">
        <v>25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</row>
  </sheetData>
  <mergeCells count="13">
    <mergeCell ref="I36:J36"/>
    <mergeCell ref="I37:J37"/>
    <mergeCell ref="I38:J38"/>
    <mergeCell ref="I39:J39"/>
    <mergeCell ref="A2:Z2"/>
    <mergeCell ref="A3:Z3"/>
    <mergeCell ref="A10:Z10"/>
    <mergeCell ref="A11:Z11"/>
    <mergeCell ref="A34:A35"/>
    <mergeCell ref="C13:M13"/>
    <mergeCell ref="O13:Z13"/>
    <mergeCell ref="I35:J35"/>
    <mergeCell ref="L33:M33"/>
  </mergeCells>
  <pageMargins left="0.49" right="0.2" top="0.2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T8</vt:lpstr>
      <vt:lpstr>T9</vt:lpstr>
      <vt:lpstr>Tong cong</vt:lpstr>
      <vt:lpstr>Sheet5</vt:lpstr>
      <vt:lpstr>'T8'!chuong_phuluc3_name</vt:lpstr>
      <vt:lpstr>'T9'!chuong_phuluc3_name</vt:lpstr>
      <vt:lpstr>'Tong cong'!chuong_phuluc3_name</vt:lpstr>
      <vt:lpstr>'T8'!chuong_phuluc3_name_name</vt:lpstr>
      <vt:lpstr>'T9'!chuong_phuluc3_name_name</vt:lpstr>
      <vt:lpstr>'Tong cong'!chuong_phuluc3_name_name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2019-10-14T02:44:19Z</cp:lastPrinted>
  <dcterms:created xsi:type="dcterms:W3CDTF">2017-04-09T02:02:48Z</dcterms:created>
  <dcterms:modified xsi:type="dcterms:W3CDTF">2019-10-18T02:09:39Z</dcterms:modified>
</cp:coreProperties>
</file>